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<sst xmlns="http://schemas.openxmlformats.org/spreadsheetml/2006/main" count="82" uniqueCount="81">
  <si>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</si>
  <si>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</si>
  <si>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</si>
  <si>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</si>
  <si>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</si>
  <si>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</si>
  <si>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</si>
  <si>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</si>
  <si>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</si>
  <si>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</si>
  <si>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</si>
  <si>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</si>
  <si>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</si>
  <si>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</si>
  <si>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</si>
  <si>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</si>
  <si>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</si>
  <si>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</si>
  <si>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</si>
  <si>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</si>
  <si>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</si>
  <si>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</si>
  <si>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</si>
  <si>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</si>
  <si>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</si>
  <si>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</si>
  <si>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</si>
  <si>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</si>
  <si>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</si>
  <si>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</si>
  <si>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</si>
  <si>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</si>
  <si>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</si>
  <si>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</si>
  <si>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</si>
  <si>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</si>
  <si>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</si>
  <si>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</si>
  <si>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</si>
  <si>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</si>
  <si>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</si>
  <si>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</si>
  <si>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</si>
  <si>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</si>
  <si>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</si>
  <si>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</si>
  <si>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</si>
  <si>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</si>
  <si>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</si>
  <si>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</si>
  <si>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</si>
  <si>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</si>
  <si>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</si>
  <si>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</si>
  <si>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</si>
  <si>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</si>
  <si>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</si>
  <si>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</si>
  <si>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</si>
  <si>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</si>
  <si>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</si>
  <si>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</si>
  <si>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</si>
  <si>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</si>
  <si>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</si>
  <si>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</si>
  <si>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</si>
  <si>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</si>
  <si>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</si>
  <si>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</si>
  <si>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</si>
  <si>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</si>
  <si>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</si>
  <si>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>Бюджет 2013 год, тыс.руб.</t>
  </si>
  <si>
    <t>Дорожное хозяйство</t>
  </si>
  <si>
    <t>0409</t>
  </si>
  <si>
    <t>Исполнение расходов бюджета  по разделам и подразделам, классификации расходов бюджета МО Большеколпанское сельское поселение за 2013 год</t>
  </si>
  <si>
    <t>Исполнение за  2013г.</t>
  </si>
  <si>
    <t>30.01.2014г.</t>
  </si>
  <si>
    <t xml:space="preserve">                                к Решению совета депутатов</t>
  </si>
  <si>
    <t>№  24 от 30 апреля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</si>
</sst>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67</v>
      </c>
      <c r="C2" s="40"/>
      <c r="D2" s="40"/>
      <c r="E2" s="41"/>
      <c r="F2" s="41"/>
      <c r="G2" s="41"/>
    </row>
    <row r="3" spans="1:7" ht="15">
      <c r="A3" s="2"/>
      <c r="B3" s="51" t="s">
        <v>79</v>
      </c>
      <c r="C3" s="51"/>
      <c r="D3" s="51"/>
      <c r="E3" s="51"/>
      <c r="F3" s="51"/>
      <c r="G3" s="51"/>
    </row>
    <row r="4" spans="1:7" ht="12.75">
      <c r="A4" s="27" t="s">
        <v>52</v>
      </c>
      <c r="B4" s="52" t="s">
        <v>68</v>
      </c>
      <c r="C4" s="52"/>
      <c r="D4" s="52"/>
      <c r="E4" s="52"/>
      <c r="F4" s="52"/>
      <c r="G4" s="52"/>
    </row>
    <row r="5" spans="1:17" ht="12.75" customHeight="1">
      <c r="A5" s="2"/>
      <c r="B5" s="42"/>
      <c r="C5" s="50" t="s">
        <v>80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4" ht="6.75" customHeight="1">
      <c r="A6" s="2"/>
      <c r="B6" s="55"/>
      <c r="C6" s="55"/>
      <c r="D6" s="55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3" t="s">
        <v>76</v>
      </c>
      <c r="B9" s="53"/>
      <c r="C9" s="53"/>
      <c r="D9" s="53"/>
    </row>
    <row r="10" spans="1:4" ht="6.75" customHeight="1" thickBot="1">
      <c r="A10" s="54"/>
      <c r="B10" s="54"/>
      <c r="C10" s="54"/>
      <c r="D10" s="54"/>
    </row>
    <row r="11" spans="1:11" ht="15.75" customHeight="1">
      <c r="A11" s="58" t="s">
        <v>0</v>
      </c>
      <c r="B11" s="63" t="s">
        <v>1</v>
      </c>
      <c r="C11" s="60" t="s">
        <v>36</v>
      </c>
      <c r="D11" s="68" t="s">
        <v>73</v>
      </c>
      <c r="E11" s="66" t="s">
        <v>2</v>
      </c>
      <c r="F11" s="56" t="s">
        <v>77</v>
      </c>
      <c r="G11" s="56" t="s">
        <v>66</v>
      </c>
      <c r="H11" s="37"/>
      <c r="K11" s="41"/>
    </row>
    <row r="12" spans="1:16" ht="12.75" customHeight="1">
      <c r="A12" s="59"/>
      <c r="B12" s="64"/>
      <c r="C12" s="61"/>
      <c r="D12" s="69"/>
      <c r="E12" s="67"/>
      <c r="F12" s="57"/>
      <c r="G12" s="57"/>
      <c r="H12" s="37"/>
      <c r="N12" s="25"/>
      <c r="O12" s="25"/>
      <c r="P12" s="25"/>
    </row>
    <row r="13" spans="1:8" ht="32.25" customHeight="1">
      <c r="A13" s="59"/>
      <c r="B13" s="64"/>
      <c r="C13" s="61"/>
      <c r="D13" s="69"/>
      <c r="E13" s="67"/>
      <c r="F13" s="57"/>
      <c r="G13" s="57"/>
      <c r="H13" s="37"/>
    </row>
    <row r="14" spans="1:8" ht="2.25" customHeight="1" thickBot="1">
      <c r="A14" s="59"/>
      <c r="B14" s="65"/>
      <c r="C14" s="62"/>
      <c r="D14" s="46"/>
      <c r="E14" s="47"/>
      <c r="F14" s="48"/>
      <c r="G14" s="48"/>
      <c r="H14" s="38"/>
    </row>
    <row r="15" spans="1:14" ht="15.75" customHeight="1">
      <c r="A15" s="9" t="s">
        <v>48</v>
      </c>
      <c r="B15" s="43" t="s">
        <v>3</v>
      </c>
      <c r="C15" s="43"/>
      <c r="D15" s="44">
        <f>SUM(D16:D20)</f>
        <v>19253.37</v>
      </c>
      <c r="E15" s="45" t="e">
        <f>#REF!/#REF!*100</f>
        <v>#REF!</v>
      </c>
      <c r="F15" s="44">
        <f>SUM(F16:F20)</f>
        <v>18008.62</v>
      </c>
      <c r="G15" s="44">
        <f>F15/D15*100</f>
        <v>93.53489804641993</v>
      </c>
      <c r="H15" s="39"/>
      <c r="K15" s="32"/>
      <c r="L15" s="32"/>
      <c r="M15" s="32"/>
      <c r="N15" s="32"/>
    </row>
    <row r="16" spans="1:14" ht="26.25" customHeight="1">
      <c r="A16" s="13" t="s">
        <v>71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465.6</v>
      </c>
      <c r="G16" s="15">
        <f>F16/D16*100</f>
        <v>98.80106100795757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12647.75</v>
      </c>
      <c r="E17" s="3" t="e">
        <f>#REF!/#REF!*100</f>
        <v>#REF!</v>
      </c>
      <c r="F17" s="15">
        <v>11704.83</v>
      </c>
      <c r="G17" s="15">
        <f>F17/D17*100</f>
        <v>92.54476092585637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70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45</v>
      </c>
      <c r="B20" s="12"/>
      <c r="C20" s="12" t="s">
        <v>69</v>
      </c>
      <c r="D20" s="15">
        <v>6034.37</v>
      </c>
      <c r="E20" s="3" t="e">
        <f>#REF!/#REF!*100</f>
        <v>#REF!</v>
      </c>
      <c r="F20" s="15">
        <v>5838.19</v>
      </c>
      <c r="G20" s="15">
        <f>F20/D20*100</f>
        <v>96.7489563947852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42</v>
      </c>
      <c r="B21" s="10" t="s">
        <v>41</v>
      </c>
      <c r="C21" s="10"/>
      <c r="D21" s="14">
        <f>D22</f>
        <v>399.99</v>
      </c>
      <c r="E21" s="3" t="e">
        <f>#REF!/#REF!*100</f>
        <v>#REF!</v>
      </c>
      <c r="F21" s="14">
        <f>F22</f>
        <v>399.99</v>
      </c>
      <c r="G21" s="14">
        <f>F21/D21*100</f>
        <v>100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44</v>
      </c>
      <c r="B22" s="12"/>
      <c r="C22" s="12" t="s">
        <v>43</v>
      </c>
      <c r="D22" s="15">
        <v>399.99</v>
      </c>
      <c r="E22" s="3" t="e">
        <f>#REF!/#REF!*100</f>
        <v>#REF!</v>
      </c>
      <c r="F22" s="15">
        <v>399.99</v>
      </c>
      <c r="G22" s="15">
        <f aca="true" t="shared" si="0" ref="G22:G28">F22/D22*100</f>
        <v>100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3715</v>
      </c>
      <c r="E23" s="3" t="e">
        <f>#REF!/#REF!*100</f>
        <v>#REF!</v>
      </c>
      <c r="F23" s="14">
        <f>F24+F25+F26</f>
        <v>3200.5699999999997</v>
      </c>
      <c r="G23" s="14">
        <f t="shared" si="0"/>
        <v>86.15262449528936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130</v>
      </c>
      <c r="E24" s="3"/>
      <c r="F24" s="15">
        <v>21.85</v>
      </c>
      <c r="G24" s="15">
        <f t="shared" si="0"/>
        <v>16.80769230769231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3525</v>
      </c>
      <c r="E25" s="3" t="e">
        <f>#REF!/#REF!*100</f>
        <v>#REF!</v>
      </c>
      <c r="F25" s="15">
        <v>3157.22</v>
      </c>
      <c r="G25" s="15">
        <f t="shared" si="0"/>
        <v>89.56652482269503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58</v>
      </c>
      <c r="B26" s="10"/>
      <c r="C26" s="12" t="s">
        <v>57</v>
      </c>
      <c r="D26" s="15">
        <v>60</v>
      </c>
      <c r="E26" s="3" t="e">
        <f>#REF!/#REF!*100</f>
        <v>#REF!</v>
      </c>
      <c r="F26" s="15">
        <v>21.5</v>
      </c>
      <c r="G26" s="15">
        <f t="shared" si="0"/>
        <v>35.833333333333336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46</v>
      </c>
      <c r="B27" s="10" t="s">
        <v>14</v>
      </c>
      <c r="C27" s="10"/>
      <c r="D27" s="14">
        <f>D28+D29+D30+D31</f>
        <v>18428.51</v>
      </c>
      <c r="E27" s="3"/>
      <c r="F27" s="14">
        <f>F28+F29+F30+F31</f>
        <v>18396.14</v>
      </c>
      <c r="G27" s="14">
        <f t="shared" si="0"/>
        <v>99.82434825170347</v>
      </c>
      <c r="H27" s="39"/>
      <c r="J27" s="34"/>
      <c r="K27" s="35"/>
      <c r="L27" s="32"/>
      <c r="M27" s="32"/>
      <c r="N27" s="32"/>
    </row>
    <row r="28" spans="1:14" ht="15">
      <c r="A28" s="28" t="s">
        <v>54</v>
      </c>
      <c r="B28" s="12"/>
      <c r="C28" s="12" t="s">
        <v>53</v>
      </c>
      <c r="D28" s="15">
        <v>48.62</v>
      </c>
      <c r="E28" s="3"/>
      <c r="F28" s="15">
        <v>47.57</v>
      </c>
      <c r="G28" s="15">
        <f t="shared" si="0"/>
        <v>97.84039489921842</v>
      </c>
      <c r="H28" s="39"/>
      <c r="J28" s="24"/>
      <c r="K28" s="32"/>
      <c r="L28" s="32"/>
      <c r="M28" s="32"/>
      <c r="N28" s="32"/>
    </row>
    <row r="29" spans="1:14" ht="15">
      <c r="A29" s="13" t="s">
        <v>74</v>
      </c>
      <c r="B29" s="12"/>
      <c r="C29" s="12" t="s">
        <v>75</v>
      </c>
      <c r="D29" s="15">
        <v>14258.33</v>
      </c>
      <c r="E29" s="3" t="e">
        <f>#REF!/#REF!*100</f>
        <v>#REF!</v>
      </c>
      <c r="F29" s="15">
        <v>14256.13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573.46</v>
      </c>
      <c r="E30" s="3"/>
      <c r="F30" s="15">
        <v>544.61</v>
      </c>
      <c r="G30" s="15">
        <f aca="true" t="shared" si="1" ref="G30:G35">F30/D30*100</f>
        <v>94.96913472604889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49</v>
      </c>
      <c r="B31" s="12"/>
      <c r="C31" s="12" t="s">
        <v>17</v>
      </c>
      <c r="D31" s="15">
        <v>3548.1</v>
      </c>
      <c r="E31" s="3" t="e">
        <f>#REF!/#REF!*100</f>
        <v>#REF!</v>
      </c>
      <c r="F31" s="15">
        <v>3547.83</v>
      </c>
      <c r="G31" s="15">
        <f t="shared" si="1"/>
        <v>99.99239029339647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47</v>
      </c>
      <c r="B32" s="10" t="s">
        <v>18</v>
      </c>
      <c r="C32" s="10"/>
      <c r="D32" s="14">
        <f>D33+D34+D35+D36</f>
        <v>11358.95</v>
      </c>
      <c r="E32" s="3"/>
      <c r="F32" s="14">
        <f>F33+F34+F35+F36</f>
        <v>10378.960000000001</v>
      </c>
      <c r="G32" s="14">
        <f t="shared" si="1"/>
        <v>91.37253003138494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50</v>
      </c>
      <c r="B33" s="12"/>
      <c r="C33" s="12" t="s">
        <v>19</v>
      </c>
      <c r="D33" s="15">
        <v>1579.83</v>
      </c>
      <c r="E33" s="3" t="e">
        <f>#REF!/#REF!*100</f>
        <v>#REF!</v>
      </c>
      <c r="F33" s="15">
        <v>1422.46</v>
      </c>
      <c r="G33" s="15">
        <f t="shared" si="1"/>
        <v>90.03880164321478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51</v>
      </c>
      <c r="B34" s="12"/>
      <c r="C34" s="12" t="s">
        <v>20</v>
      </c>
      <c r="D34" s="15">
        <v>40</v>
      </c>
      <c r="E34" s="3" t="e">
        <f>#REF!/#REF!*100</f>
        <v>#REF!</v>
      </c>
      <c r="F34" s="15">
        <v>21.48</v>
      </c>
      <c r="G34" s="15">
        <f t="shared" si="1"/>
        <v>53.7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9739.12</v>
      </c>
      <c r="E35" s="3" t="e">
        <f>#REF!/#REF!*100</f>
        <v>#REF!</v>
      </c>
      <c r="F35" s="15">
        <v>8935.02</v>
      </c>
      <c r="G35" s="15">
        <f t="shared" si="1"/>
        <v>91.74360722529346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341.98</v>
      </c>
      <c r="E37" s="3" t="e">
        <f>#REF!/#REF!*100</f>
        <v>#REF!</v>
      </c>
      <c r="F37" s="14">
        <f>F38</f>
        <v>332.96</v>
      </c>
      <c r="G37" s="14">
        <f>G38</f>
        <v>97.3624188549038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341.98</v>
      </c>
      <c r="E38" s="3"/>
      <c r="F38" s="15">
        <v>332.96</v>
      </c>
      <c r="G38" s="15">
        <f>F38/D38*100</f>
        <v>97.3624188549038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D40+D41</f>
        <v>6508.18</v>
      </c>
      <c r="E39" s="3" t="e">
        <f>#REF!/#REF!*100</f>
        <v>#REF!</v>
      </c>
      <c r="F39" s="14">
        <f>F40+F41</f>
        <v>6346.1</v>
      </c>
      <c r="G39" s="14">
        <f>F39/D39*100</f>
        <v>97.50959561659327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6023.18</v>
      </c>
      <c r="E40" s="3" t="e">
        <f>#REF!/#REF!*100</f>
        <v>#REF!</v>
      </c>
      <c r="F40" s="15">
        <v>5863.46</v>
      </c>
      <c r="G40" s="15">
        <f>F40/D40*100</f>
        <v>97.34824461497082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40</v>
      </c>
      <c r="B41" s="12"/>
      <c r="C41" s="12" t="s">
        <v>29</v>
      </c>
      <c r="D41" s="15">
        <v>485</v>
      </c>
      <c r="E41" s="3" t="e">
        <f>#REF!/#REF!*100</f>
        <v>#REF!</v>
      </c>
      <c r="F41" s="15">
        <v>482.64</v>
      </c>
      <c r="G41" s="15">
        <f>F41/D41*100</f>
        <v>99.51340206185567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61</v>
      </c>
      <c r="B42" s="10" t="s">
        <v>63</v>
      </c>
      <c r="C42" s="10"/>
      <c r="D42" s="14">
        <f>D43</f>
        <v>382.02</v>
      </c>
      <c r="E42" s="3" t="e">
        <f>#REF!/#REF!*100</f>
        <v>#REF!</v>
      </c>
      <c r="F42" s="14">
        <f>F43</f>
        <v>376.24</v>
      </c>
      <c r="G42" s="14">
        <f>G43</f>
        <v>98.48699020993666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62</v>
      </c>
      <c r="B43" s="12"/>
      <c r="C43" s="12" t="s">
        <v>56</v>
      </c>
      <c r="D43" s="15">
        <v>382.02</v>
      </c>
      <c r="E43" s="3"/>
      <c r="F43" s="15">
        <v>376.24</v>
      </c>
      <c r="G43" s="15">
        <f>F43/D43*100</f>
        <v>98.48699020993666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30</v>
      </c>
      <c r="B44" s="10" t="s">
        <v>60</v>
      </c>
      <c r="C44" s="10"/>
      <c r="D44" s="14">
        <f>D45</f>
        <v>645.1</v>
      </c>
      <c r="E44" s="3"/>
      <c r="F44" s="14">
        <f>F45</f>
        <v>642.55</v>
      </c>
      <c r="G44" s="14">
        <f>G45</f>
        <v>99.60471244768252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64</v>
      </c>
      <c r="B45" s="12"/>
      <c r="C45" s="12" t="s">
        <v>65</v>
      </c>
      <c r="D45" s="15">
        <v>645.1</v>
      </c>
      <c r="E45" s="3" t="e">
        <f>#REF!/#REF!*100</f>
        <v>#REF!</v>
      </c>
      <c r="F45" s="15">
        <v>642.55</v>
      </c>
      <c r="G45" s="15">
        <f>F45/D45*100</f>
        <v>99.60471244768252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31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32</v>
      </c>
      <c r="B47" s="12"/>
      <c r="C47" s="12" t="s">
        <v>59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33</v>
      </c>
      <c r="B48" s="17"/>
      <c r="C48" s="17"/>
      <c r="D48" s="18">
        <f>D15+D21+D23+D27+D32+D37+D39+D42+D44+D46</f>
        <v>61033.09999999999</v>
      </c>
      <c r="F48" s="49">
        <f>F15+F21+F23+F27+F32+F37+F39+F42+F44+F46</f>
        <v>58082.13</v>
      </c>
      <c r="G48" s="49">
        <f>F48/D48*100</f>
        <v>95.16496786170129</v>
      </c>
      <c r="J48" s="29"/>
    </row>
    <row r="49" ht="12.75" customHeight="1">
      <c r="A49" s="26" t="s">
        <v>78</v>
      </c>
    </row>
    <row r="50" spans="1:3" ht="12.75" customHeight="1">
      <c r="A50" s="26" t="s">
        <v>72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55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2">
    <mergeCell ref="E11:E13"/>
    <mergeCell ref="D11:D13"/>
    <mergeCell ref="B3:G3"/>
    <mergeCell ref="B4:G4"/>
    <mergeCell ref="A9:D9"/>
    <mergeCell ref="A10:D10"/>
    <mergeCell ref="B6:D6"/>
    <mergeCell ref="F11:F13"/>
    <mergeCell ref="G11:G13"/>
    <mergeCell ref="A11:A14"/>
    <mergeCell ref="C11:C14"/>
    <mergeCell ref="B11:B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2013-10-23T13:34:27Z</cp:lastPrinted>
  <dcterms:created xsi:type="dcterms:W3CDTF">2007-10-24T16:54:59Z</dcterms:created>
  <dcterms:modified xsi:type="dcterms:W3CDTF">2014-05-14T13:38:24Z</dcterms:modified>
  <cp:category/>
  <cp:version/>
  <cp:contentType/>
  <cp:contentStatus/>
</cp:coreProperties>
</file>