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 3" sheetId="2" r:id="rId2"/>
  </sheets>
  <definedNames>
    <definedName name="_xlnm.Print_Area" localSheetId="0">'прил 2'!$A$1:$J$39</definedName>
    <definedName name="_xlnm.Print_Area" localSheetId="1">'прил 3'!$A$1:$G$29</definedName>
  </definedNames>
  <calcPr fullCalcOnLoad="1"/>
</workbook>
</file>

<file path=xl/sharedStrings.xml><?xml version="1.0" encoding="utf-8"?>
<sst xmlns="http://schemas.openxmlformats.org/spreadsheetml/2006/main" count="125" uniqueCount="120">
  <si>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</si>
  <si>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</si>
  <si>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</si>
  <si>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</si>
  <si>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</si>
  <si>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</si>
  <si>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</si>
  <si>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</si>
  <si>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</si>
  <si>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</si>
  <si>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</si>
  <si>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</si>
  <si>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</si>
  <si>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</si>
  <si>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</si>
  <si>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</si>
  <si>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</si>
  <si>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</si>
  <si>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</si>
  <si>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</si>
  <si>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</si>
  <si>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</si>
  <si>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</si>
  <si>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</si>
  <si>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</si>
  <si>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</si>
  <si>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</si>
  <si>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</si>
  <si>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</si>
  <si>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</si>
  <si>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</si>
  <si>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</si>
  <si>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</si>
  <si>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</si>
  <si>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</si>
  <si>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</si>
  <si>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</si>
  <si>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</si>
  <si>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</si>
  <si>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</si>
  <si>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</si>
  <si>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</si>
  <si>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</si>
  <si>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</si>
  <si>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</si>
  <si>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</si>
  <si>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</si>
  <si>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</si>
  <si>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</si>
  <si>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</si>
  <si>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</si>
  <si>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</si>
  <si>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</si>
  <si>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% исполнения</t>
  </si>
  <si>
    <t>Остаток ассигнований</t>
  </si>
  <si>
    <t>Структура расходов, %</t>
  </si>
  <si>
    <t>Исполнено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</si>
  <si>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</si>
  <si>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</si>
  <si>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</si>
  <si>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</si>
  <si>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</si>
  <si>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</si>
  <si>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</si>
  <si>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</si>
  <si>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</si>
  <si>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</si>
  <si>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</si>
  <si>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</si>
  <si>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</si>
  <si>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</si>
  <si>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</si>
  <si>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</si>
  <si>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</si>
  <si>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</si>
  <si>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</si>
  <si>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</si>
  <si>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</si>
  <si>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</si>
  <si>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</si>
  <si>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</si>
  <si>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</si>
  <si>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</si>
  <si>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</si>
  <si>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</si>
  <si>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</si>
  <si>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</si>
  <si>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</si>
  <si>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</si>
  <si>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</si>
  <si>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</si>
  <si>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</si>
  <si>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Приложение 2</t>
  </si>
  <si>
    <t xml:space="preserve">Исполнение бюджета МО Старопольское сельское поселение </t>
  </si>
  <si>
    <t>1100</t>
  </si>
  <si>
    <t>1102</t>
  </si>
  <si>
    <t>Массовый спорт</t>
  </si>
  <si>
    <t>ФИЗИЧЕСКАЯ КУЛЬТУРА И СПОРТ</t>
  </si>
  <si>
    <t>263</t>
  </si>
  <si>
    <t>Пенсии, пособия, выплачиваемые организациями сектора государственного управления</t>
  </si>
  <si>
    <t>1001</t>
  </si>
  <si>
    <t>Исполнение 2014 год</t>
  </si>
  <si>
    <t>Структура расходов 2014 г., %</t>
  </si>
  <si>
    <t>0107</t>
  </si>
  <si>
    <t>Обеспечение проведения выборов и референдумов</t>
  </si>
  <si>
    <t>0405</t>
  </si>
  <si>
    <t>Сельское хозяйство и рыболовство</t>
  </si>
  <si>
    <t>0408</t>
  </si>
  <si>
    <t>Транспорт</t>
  </si>
  <si>
    <t>Бюджетные ассигнования на 2015 год</t>
  </si>
  <si>
    <t>Исполнение 2015 год</t>
  </si>
  <si>
    <t>Остаток ассигнований 2015 год</t>
  </si>
  <si>
    <t>Исполнение к плану 2015 года,%</t>
  </si>
  <si>
    <t>Исполнение к факту 2014 года,%</t>
  </si>
  <si>
    <t>Структура расходов 2015 г., %</t>
  </si>
  <si>
    <t>по функциональной классификации расходов за 2015 год</t>
  </si>
  <si>
    <t>по экономической классификации расходов за 2015 год</t>
  </si>
  <si>
    <t>Бюджетные ассигнования на 2015  год</t>
  </si>
  <si>
    <t>224</t>
  </si>
  <si>
    <t>Арендная плата за пользование имуществом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</si>
</sst>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8"/>
      <name val="Arial Cyr"/>
      <family val="0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72" fontId="3" fillId="0" borderId="11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2" fontId="3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3" fillId="0" borderId="0" xfId="0" applyNumberFormat="1" applyFont="1" applyFill="1" applyBorder="1" applyAlignment="1">
      <alignment horizontal="right" vertical="center" wrapText="1"/>
    </xf>
    <xf numFmtId="172" fontId="13" fillId="0" borderId="13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172" fontId="14" fillId="0" borderId="11" xfId="0" applyNumberFormat="1" applyFont="1" applyBorder="1" applyAlignment="1">
      <alignment horizontal="right" vertical="center" wrapText="1"/>
    </xf>
    <xf numFmtId="172" fontId="15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zoomScalePageLayoutView="0" workbookViewId="0" topLeftCell="A1">
      <selection activeCell="E30" sqref="E30"/>
    </sheetView>
  </sheetViews>
  <sheetFormatPr defaultColWidth="9.140625" defaultRowHeight="12.75" outlineLevelRow="1"/>
  <cols>
    <col min="1" max="1" width="5.421875" style="0" customWidth="1"/>
    <col min="2" max="2" width="40.28125" style="0" customWidth="1"/>
    <col min="3" max="3" width="10.8515625" style="0" customWidth="1"/>
    <col min="4" max="4" width="11.57421875" style="0" customWidth="1"/>
    <col min="5" max="5" width="11.28125" style="0" customWidth="1"/>
    <col min="6" max="7" width="11.7109375" style="0" customWidth="1"/>
    <col min="8" max="9" width="11.140625" style="0" customWidth="1"/>
    <col min="10" max="10" width="10.00390625" style="0" customWidth="1"/>
  </cols>
  <sheetData>
    <row r="1" spans="8:10" ht="12.75">
      <c r="H1" s="28" t="s">
        <v>92</v>
      </c>
      <c r="I1" s="28"/>
      <c r="J1" s="28"/>
    </row>
    <row r="2" spans="8:10" ht="12.75">
      <c r="H2" s="28" t="s">
        <v>52</v>
      </c>
      <c r="I2" s="28"/>
      <c r="J2" s="28"/>
    </row>
    <row r="3" spans="1:14" s="13" customFormat="1" ht="12.7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5.75">
      <c r="A4" s="29" t="s">
        <v>93</v>
      </c>
      <c r="B4" s="29"/>
      <c r="C4" s="29"/>
      <c r="D4" s="29"/>
      <c r="E4" s="29"/>
      <c r="F4" s="29"/>
      <c r="G4" s="29"/>
      <c r="H4" s="29"/>
      <c r="I4" s="29"/>
      <c r="J4" s="29"/>
      <c r="K4" s="15"/>
      <c r="L4" s="15"/>
      <c r="M4" s="15"/>
      <c r="N4" s="15"/>
    </row>
    <row r="5" spans="1:14" s="13" customFormat="1" ht="15.75">
      <c r="A5" s="29" t="s">
        <v>115</v>
      </c>
      <c r="B5" s="29"/>
      <c r="C5" s="29"/>
      <c r="D5" s="29"/>
      <c r="E5" s="29"/>
      <c r="F5" s="29"/>
      <c r="G5" s="29"/>
      <c r="H5" s="29"/>
      <c r="I5" s="29"/>
      <c r="J5" s="29"/>
      <c r="K5" s="16"/>
      <c r="L5" s="16"/>
      <c r="M5" s="15"/>
      <c r="N5" s="15"/>
    </row>
    <row r="6" spans="1:14" s="13" customFormat="1" ht="9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2.75">
      <c r="B7" s="1"/>
      <c r="C7" s="1"/>
      <c r="D7" s="1"/>
      <c r="E7" s="1"/>
      <c r="F7" s="1"/>
      <c r="G7" s="1"/>
      <c r="H7" s="1"/>
      <c r="I7" s="1"/>
      <c r="J7" s="17" t="s">
        <v>1</v>
      </c>
      <c r="K7" s="1"/>
      <c r="L7" s="1"/>
      <c r="M7" s="1"/>
      <c r="N7" s="1"/>
    </row>
    <row r="8" spans="1:10" ht="42">
      <c r="A8" s="2" t="s">
        <v>2</v>
      </c>
      <c r="B8" s="2" t="s">
        <v>3</v>
      </c>
      <c r="C8" s="2" t="s">
        <v>101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102</v>
      </c>
      <c r="J8" s="2" t="s">
        <v>114</v>
      </c>
    </row>
    <row r="9" spans="1:10" ht="12.75">
      <c r="A9" s="4" t="s">
        <v>4</v>
      </c>
      <c r="B9" s="7" t="s">
        <v>5</v>
      </c>
      <c r="C9" s="10">
        <v>6832.9</v>
      </c>
      <c r="D9" s="23">
        <v>8168.2</v>
      </c>
      <c r="E9" s="23">
        <v>7937.8</v>
      </c>
      <c r="F9" s="10">
        <f aca="true" t="shared" si="0" ref="F9:F38">D9-E9</f>
        <v>230.39999999999964</v>
      </c>
      <c r="G9" s="10">
        <f aca="true" t="shared" si="1" ref="G9:G36">E9/D9*100</f>
        <v>97.17930511006098</v>
      </c>
      <c r="H9" s="10">
        <f>E9/C9*100</f>
        <v>116.17029372594361</v>
      </c>
      <c r="I9" s="10">
        <f>C9/$C$39*100</f>
        <v>14.519456952038132</v>
      </c>
      <c r="J9" s="10">
        <f>E9/$E$39*100</f>
        <v>12.898749254541409</v>
      </c>
    </row>
    <row r="10" spans="1:10" ht="38.25" outlineLevel="1">
      <c r="A10" s="3" t="s">
        <v>6</v>
      </c>
      <c r="B10" s="6" t="s">
        <v>7</v>
      </c>
      <c r="C10" s="9">
        <v>252</v>
      </c>
      <c r="D10" s="24">
        <v>224.4</v>
      </c>
      <c r="E10" s="24">
        <v>224.4</v>
      </c>
      <c r="F10" s="9">
        <f>D10-E10</f>
        <v>0</v>
      </c>
      <c r="G10" s="9">
        <f t="shared" si="1"/>
        <v>100</v>
      </c>
      <c r="H10" s="9">
        <f aca="true" t="shared" si="2" ref="H10:H39">E10/C10*100</f>
        <v>89.04761904761905</v>
      </c>
      <c r="I10" s="9">
        <f aca="true" t="shared" si="3" ref="I10:I39">C10/$C$39*100</f>
        <v>0.5354831992146247</v>
      </c>
      <c r="J10" s="9">
        <f aca="true" t="shared" si="4" ref="J10:J39">E10/$E$39*100</f>
        <v>0.36464503171144297</v>
      </c>
    </row>
    <row r="11" spans="1:10" ht="38.25" outlineLevel="1">
      <c r="A11" s="3" t="s">
        <v>8</v>
      </c>
      <c r="B11" s="6" t="s">
        <v>9</v>
      </c>
      <c r="C11" s="9">
        <v>6177.2</v>
      </c>
      <c r="D11" s="24">
        <v>7249</v>
      </c>
      <c r="E11" s="24">
        <v>7201.9</v>
      </c>
      <c r="F11" s="9">
        <f>D11-E11</f>
        <v>47.100000000000364</v>
      </c>
      <c r="G11" s="9">
        <f t="shared" si="1"/>
        <v>99.35025520761484</v>
      </c>
      <c r="H11" s="9">
        <f t="shared" si="2"/>
        <v>116.58842193874246</v>
      </c>
      <c r="I11" s="9">
        <f t="shared" si="3"/>
        <v>13.126138167414997</v>
      </c>
      <c r="J11" s="9">
        <f t="shared" si="4"/>
        <v>11.70292804760535</v>
      </c>
    </row>
    <row r="12" spans="1:10" ht="38.25" outlineLevel="1">
      <c r="A12" s="3" t="s">
        <v>10</v>
      </c>
      <c r="B12" s="6" t="s">
        <v>11</v>
      </c>
      <c r="C12" s="9">
        <v>250</v>
      </c>
      <c r="D12" s="24">
        <v>266.1</v>
      </c>
      <c r="E12" s="24">
        <v>266.1</v>
      </c>
      <c r="F12" s="9">
        <f>D12-E12</f>
        <v>0</v>
      </c>
      <c r="G12" s="9">
        <f t="shared" si="1"/>
        <v>100</v>
      </c>
      <c r="H12" s="9">
        <f t="shared" si="2"/>
        <v>106.44</v>
      </c>
      <c r="I12" s="9">
        <f>C12/$C$39*100</f>
        <v>0.5312333325541911</v>
      </c>
      <c r="J12" s="9">
        <f t="shared" si="4"/>
        <v>0.43240660845995976</v>
      </c>
    </row>
    <row r="13" spans="1:10" ht="12.75" outlineLevel="1">
      <c r="A13" s="3" t="s">
        <v>103</v>
      </c>
      <c r="B13" s="6" t="s">
        <v>104</v>
      </c>
      <c r="C13" s="9">
        <v>137</v>
      </c>
      <c r="D13" s="9">
        <v>0</v>
      </c>
      <c r="E13" s="9">
        <v>0</v>
      </c>
      <c r="F13" s="9">
        <f>D13-E13</f>
        <v>0</v>
      </c>
      <c r="G13" s="25" t="e">
        <f t="shared" si="1"/>
        <v>#DIV/0!</v>
      </c>
      <c r="H13" s="9">
        <f t="shared" si="2"/>
        <v>0</v>
      </c>
      <c r="I13" s="9">
        <f>C13/$C$39*100</f>
        <v>0.29111586623969676</v>
      </c>
      <c r="J13" s="9">
        <f t="shared" si="4"/>
        <v>0</v>
      </c>
    </row>
    <row r="14" spans="1:10" ht="12.75" outlineLevel="1">
      <c r="A14" s="3" t="s">
        <v>12</v>
      </c>
      <c r="B14" s="6" t="s">
        <v>13</v>
      </c>
      <c r="C14" s="9">
        <v>16.8</v>
      </c>
      <c r="D14" s="24">
        <v>428.7</v>
      </c>
      <c r="E14" s="24">
        <v>245.4</v>
      </c>
      <c r="F14" s="9">
        <f>D14-E14</f>
        <v>183.29999999999998</v>
      </c>
      <c r="G14" s="9">
        <f t="shared" si="1"/>
        <v>57.24282715185445</v>
      </c>
      <c r="H14" s="9">
        <f t="shared" si="2"/>
        <v>1460.7142857142858</v>
      </c>
      <c r="I14" s="9">
        <f t="shared" si="3"/>
        <v>0.03569887994764165</v>
      </c>
      <c r="J14" s="9">
        <f t="shared" si="4"/>
        <v>0.39876956676465286</v>
      </c>
    </row>
    <row r="15" spans="1:10" ht="12.75">
      <c r="A15" s="4" t="s">
        <v>14</v>
      </c>
      <c r="B15" s="7" t="s">
        <v>15</v>
      </c>
      <c r="C15" s="10">
        <v>199.7</v>
      </c>
      <c r="D15" s="23">
        <v>206.3</v>
      </c>
      <c r="E15" s="23">
        <v>206.3</v>
      </c>
      <c r="F15" s="10">
        <f t="shared" si="0"/>
        <v>0</v>
      </c>
      <c r="G15" s="10">
        <f t="shared" si="1"/>
        <v>100</v>
      </c>
      <c r="H15" s="10">
        <f t="shared" si="2"/>
        <v>103.30495743615424</v>
      </c>
      <c r="I15" s="10">
        <f t="shared" si="3"/>
        <v>0.42434918604428784</v>
      </c>
      <c r="J15" s="10">
        <f t="shared" si="4"/>
        <v>0.33523293245129543</v>
      </c>
    </row>
    <row r="16" spans="1:10" ht="12.75" outlineLevel="1">
      <c r="A16" s="3" t="s">
        <v>16</v>
      </c>
      <c r="B16" s="6" t="s">
        <v>17</v>
      </c>
      <c r="C16" s="9">
        <v>199.7</v>
      </c>
      <c r="D16" s="24">
        <v>206.3</v>
      </c>
      <c r="E16" s="24">
        <v>206.3</v>
      </c>
      <c r="F16" s="9">
        <f t="shared" si="0"/>
        <v>0</v>
      </c>
      <c r="G16" s="9">
        <f t="shared" si="1"/>
        <v>100</v>
      </c>
      <c r="H16" s="9">
        <f t="shared" si="2"/>
        <v>103.30495743615424</v>
      </c>
      <c r="I16" s="9">
        <f t="shared" si="3"/>
        <v>0.42434918604428784</v>
      </c>
      <c r="J16" s="9">
        <f t="shared" si="4"/>
        <v>0.33523293245129543</v>
      </c>
    </row>
    <row r="17" spans="1:10" ht="25.5">
      <c r="A17" s="4" t="s">
        <v>18</v>
      </c>
      <c r="B17" s="7" t="s">
        <v>19</v>
      </c>
      <c r="C17" s="10">
        <v>41.1</v>
      </c>
      <c r="D17" s="23">
        <v>2186.4</v>
      </c>
      <c r="E17" s="23">
        <v>2185.4</v>
      </c>
      <c r="F17" s="10">
        <f t="shared" si="0"/>
        <v>1</v>
      </c>
      <c r="G17" s="10">
        <f t="shared" si="1"/>
        <v>99.95426271496524</v>
      </c>
      <c r="H17" s="10">
        <f t="shared" si="2"/>
        <v>5317.274939172749</v>
      </c>
      <c r="I17" s="10">
        <f t="shared" si="3"/>
        <v>0.08733475987190903</v>
      </c>
      <c r="J17" s="10">
        <f t="shared" si="4"/>
        <v>3.5512266145373776</v>
      </c>
    </row>
    <row r="18" spans="1:10" ht="25.5" outlineLevel="1">
      <c r="A18" s="3" t="s">
        <v>20</v>
      </c>
      <c r="B18" s="6" t="s">
        <v>21</v>
      </c>
      <c r="C18" s="9">
        <v>41.1</v>
      </c>
      <c r="D18" s="24">
        <v>2186.4</v>
      </c>
      <c r="E18" s="24">
        <v>2185.4</v>
      </c>
      <c r="F18" s="9">
        <f t="shared" si="0"/>
        <v>1</v>
      </c>
      <c r="G18" s="9">
        <f t="shared" si="1"/>
        <v>99.95426271496524</v>
      </c>
      <c r="H18" s="9">
        <f t="shared" si="2"/>
        <v>5317.274939172749</v>
      </c>
      <c r="I18" s="9">
        <f t="shared" si="3"/>
        <v>0.08733475987190903</v>
      </c>
      <c r="J18" s="9">
        <f t="shared" si="4"/>
        <v>3.5512266145373776</v>
      </c>
    </row>
    <row r="19" spans="1:10" ht="12.75">
      <c r="A19" s="4" t="s">
        <v>22</v>
      </c>
      <c r="B19" s="7" t="s">
        <v>23</v>
      </c>
      <c r="C19" s="10">
        <v>8124.1</v>
      </c>
      <c r="D19" s="23">
        <v>5895.2</v>
      </c>
      <c r="E19" s="23">
        <v>5060.3</v>
      </c>
      <c r="F19" s="10">
        <f t="shared" si="0"/>
        <v>834.8999999999996</v>
      </c>
      <c r="G19" s="10">
        <f t="shared" si="1"/>
        <v>85.83763061473742</v>
      </c>
      <c r="H19" s="10">
        <f t="shared" si="2"/>
        <v>62.287514924730125</v>
      </c>
      <c r="I19" s="10">
        <f t="shared" si="3"/>
        <v>17.26317086801402</v>
      </c>
      <c r="J19" s="10">
        <f t="shared" si="4"/>
        <v>8.222875463321813</v>
      </c>
    </row>
    <row r="20" spans="1:10" ht="12.75">
      <c r="A20" s="3" t="s">
        <v>105</v>
      </c>
      <c r="B20" s="6" t="s">
        <v>106</v>
      </c>
      <c r="C20" s="9">
        <v>2142.9</v>
      </c>
      <c r="D20" s="9">
        <v>0</v>
      </c>
      <c r="E20" s="9">
        <v>0</v>
      </c>
      <c r="F20" s="9">
        <f t="shared" si="0"/>
        <v>0</v>
      </c>
      <c r="G20" s="25" t="e">
        <f t="shared" si="1"/>
        <v>#DIV/0!</v>
      </c>
      <c r="H20" s="9">
        <f t="shared" si="2"/>
        <v>0</v>
      </c>
      <c r="I20" s="9">
        <f t="shared" si="3"/>
        <v>4.553519633321505</v>
      </c>
      <c r="J20" s="9">
        <f t="shared" si="4"/>
        <v>0</v>
      </c>
    </row>
    <row r="21" spans="1:10" ht="12.75" hidden="1">
      <c r="A21" s="3" t="s">
        <v>107</v>
      </c>
      <c r="B21" s="6" t="s">
        <v>108</v>
      </c>
      <c r="C21" s="9">
        <v>0</v>
      </c>
      <c r="D21" s="9">
        <v>0</v>
      </c>
      <c r="E21" s="9">
        <v>0</v>
      </c>
      <c r="F21" s="9">
        <f t="shared" si="0"/>
        <v>0</v>
      </c>
      <c r="G21" s="25" t="e">
        <f t="shared" si="1"/>
        <v>#DIV/0!</v>
      </c>
      <c r="H21" s="25" t="e">
        <f t="shared" si="2"/>
        <v>#DIV/0!</v>
      </c>
      <c r="I21" s="9">
        <f t="shared" si="3"/>
        <v>0</v>
      </c>
      <c r="J21" s="9">
        <f t="shared" si="4"/>
        <v>0</v>
      </c>
    </row>
    <row r="22" spans="1:10" ht="12.75" outlineLevel="1">
      <c r="A22" s="3" t="s">
        <v>24</v>
      </c>
      <c r="B22" s="6" t="s">
        <v>25</v>
      </c>
      <c r="C22" s="9">
        <v>5901</v>
      </c>
      <c r="D22" s="24">
        <v>3838</v>
      </c>
      <c r="E22" s="24">
        <v>3003.1</v>
      </c>
      <c r="F22" s="9">
        <f t="shared" si="0"/>
        <v>834.9000000000001</v>
      </c>
      <c r="G22" s="9">
        <f t="shared" si="1"/>
        <v>78.24648254299113</v>
      </c>
      <c r="H22" s="9">
        <f t="shared" si="2"/>
        <v>50.89137434333164</v>
      </c>
      <c r="I22" s="9">
        <f t="shared" si="3"/>
        <v>12.539231581609128</v>
      </c>
      <c r="J22" s="9">
        <f t="shared" si="4"/>
        <v>4.879971010394984</v>
      </c>
    </row>
    <row r="23" spans="1:10" ht="12.75" outlineLevel="1">
      <c r="A23" s="3" t="s">
        <v>26</v>
      </c>
      <c r="B23" s="6" t="s">
        <v>27</v>
      </c>
      <c r="C23" s="9">
        <v>80.2</v>
      </c>
      <c r="D23" s="24">
        <v>2057.2</v>
      </c>
      <c r="E23" s="24">
        <v>2057.2</v>
      </c>
      <c r="F23" s="9">
        <f t="shared" si="0"/>
        <v>0</v>
      </c>
      <c r="G23" s="9">
        <f t="shared" si="1"/>
        <v>100</v>
      </c>
      <c r="H23" s="9">
        <f t="shared" si="2"/>
        <v>2565.087281795511</v>
      </c>
      <c r="I23" s="9">
        <f t="shared" si="3"/>
        <v>0.17041965308338453</v>
      </c>
      <c r="J23" s="9">
        <f t="shared" si="4"/>
        <v>3.342904452926829</v>
      </c>
    </row>
    <row r="24" spans="1:10" ht="12.75">
      <c r="A24" s="4" t="s">
        <v>28</v>
      </c>
      <c r="B24" s="7" t="s">
        <v>29</v>
      </c>
      <c r="C24" s="10">
        <v>3663.1</v>
      </c>
      <c r="D24" s="23">
        <v>49789.7</v>
      </c>
      <c r="E24" s="23">
        <v>33561.7</v>
      </c>
      <c r="F24" s="10">
        <f t="shared" si="0"/>
        <v>16228</v>
      </c>
      <c r="G24" s="10">
        <f t="shared" si="1"/>
        <v>67.40691347808884</v>
      </c>
      <c r="H24" s="10">
        <f t="shared" si="2"/>
        <v>916.2103136687504</v>
      </c>
      <c r="I24" s="10">
        <f t="shared" si="3"/>
        <v>7.78384328191703</v>
      </c>
      <c r="J24" s="10">
        <f t="shared" si="4"/>
        <v>54.537019433110224</v>
      </c>
    </row>
    <row r="25" spans="1:10" ht="12.75" outlineLevel="1">
      <c r="A25" s="3" t="s">
        <v>30</v>
      </c>
      <c r="B25" s="6" t="s">
        <v>31</v>
      </c>
      <c r="C25" s="9"/>
      <c r="D25" s="24">
        <v>232.3</v>
      </c>
      <c r="E25" s="24">
        <v>231.7</v>
      </c>
      <c r="F25" s="9">
        <f t="shared" si="0"/>
        <v>0.6000000000000227</v>
      </c>
      <c r="G25" s="9">
        <f t="shared" si="1"/>
        <v>99.74171330176495</v>
      </c>
      <c r="H25" s="25" t="e">
        <f t="shared" si="2"/>
        <v>#DIV/0!</v>
      </c>
      <c r="I25" s="9">
        <f t="shared" si="3"/>
        <v>0</v>
      </c>
      <c r="J25" s="9">
        <f t="shared" si="4"/>
        <v>0.37650737008708257</v>
      </c>
    </row>
    <row r="26" spans="1:10" ht="12.75" outlineLevel="1">
      <c r="A26" s="3" t="s">
        <v>32</v>
      </c>
      <c r="B26" s="6" t="s">
        <v>33</v>
      </c>
      <c r="C26" s="9">
        <v>2350.9</v>
      </c>
      <c r="D26" s="24">
        <v>48276</v>
      </c>
      <c r="E26" s="24">
        <v>32049.3</v>
      </c>
      <c r="F26" s="9">
        <f t="shared" si="0"/>
        <v>16226.7</v>
      </c>
      <c r="G26" s="9">
        <f t="shared" si="1"/>
        <v>66.38764603529704</v>
      </c>
      <c r="H26" s="9">
        <f t="shared" si="2"/>
        <v>1363.2778935726742</v>
      </c>
      <c r="I26" s="9">
        <f t="shared" si="3"/>
        <v>4.995505766006592</v>
      </c>
      <c r="J26" s="9">
        <f t="shared" si="4"/>
        <v>52.079402918135244</v>
      </c>
    </row>
    <row r="27" spans="1:10" ht="12.75" outlineLevel="1">
      <c r="A27" s="3" t="s">
        <v>34</v>
      </c>
      <c r="B27" s="6" t="s">
        <v>35</v>
      </c>
      <c r="C27" s="9">
        <v>1312.1</v>
      </c>
      <c r="D27" s="24">
        <v>1281.4</v>
      </c>
      <c r="E27" s="24">
        <v>1280.7</v>
      </c>
      <c r="F27" s="9">
        <f t="shared" si="0"/>
        <v>0.7000000000000455</v>
      </c>
      <c r="G27" s="9">
        <f t="shared" si="1"/>
        <v>99.94537224910253</v>
      </c>
      <c r="H27" s="9">
        <f t="shared" si="2"/>
        <v>97.60688971877146</v>
      </c>
      <c r="I27" s="9">
        <f t="shared" si="3"/>
        <v>2.788125022577417</v>
      </c>
      <c r="J27" s="9">
        <f t="shared" si="4"/>
        <v>2.081109144887901</v>
      </c>
    </row>
    <row r="28" spans="1:10" ht="12.75">
      <c r="A28" s="4" t="s">
        <v>36</v>
      </c>
      <c r="B28" s="7" t="s">
        <v>37</v>
      </c>
      <c r="C28" s="10">
        <v>53.3</v>
      </c>
      <c r="D28" s="23">
        <v>11.2</v>
      </c>
      <c r="E28" s="23">
        <v>11.2</v>
      </c>
      <c r="F28" s="10">
        <f t="shared" si="0"/>
        <v>0</v>
      </c>
      <c r="G28" s="10">
        <f t="shared" si="1"/>
        <v>100</v>
      </c>
      <c r="H28" s="10">
        <f t="shared" si="2"/>
        <v>21.01313320825516</v>
      </c>
      <c r="I28" s="10">
        <f t="shared" si="3"/>
        <v>0.11325894650055354</v>
      </c>
      <c r="J28" s="10">
        <f t="shared" si="4"/>
        <v>0.018199752028378615</v>
      </c>
    </row>
    <row r="29" spans="1:10" ht="12.75" outlineLevel="1">
      <c r="A29" s="3" t="s">
        <v>38</v>
      </c>
      <c r="B29" s="6" t="s">
        <v>39</v>
      </c>
      <c r="C29" s="9">
        <v>53.3</v>
      </c>
      <c r="D29" s="24">
        <v>11.2</v>
      </c>
      <c r="E29" s="24">
        <v>11.2</v>
      </c>
      <c r="F29" s="9">
        <f t="shared" si="0"/>
        <v>0</v>
      </c>
      <c r="G29" s="9">
        <f t="shared" si="1"/>
        <v>100</v>
      </c>
      <c r="H29" s="9">
        <f t="shared" si="2"/>
        <v>21.01313320825516</v>
      </c>
      <c r="I29" s="9">
        <f t="shared" si="3"/>
        <v>0.11325894650055354</v>
      </c>
      <c r="J29" s="9">
        <f t="shared" si="4"/>
        <v>0.018199752028378615</v>
      </c>
    </row>
    <row r="30" spans="1:10" ht="12.75">
      <c r="A30" s="4" t="s">
        <v>40</v>
      </c>
      <c r="B30" s="7" t="s">
        <v>41</v>
      </c>
      <c r="C30" s="10">
        <v>27806.6</v>
      </c>
      <c r="D30" s="23">
        <v>12937.2</v>
      </c>
      <c r="E30" s="23">
        <v>12420.1</v>
      </c>
      <c r="F30" s="10">
        <f t="shared" si="0"/>
        <v>517.1000000000004</v>
      </c>
      <c r="G30" s="10">
        <f t="shared" si="1"/>
        <v>96.00299910336085</v>
      </c>
      <c r="H30" s="10">
        <f t="shared" si="2"/>
        <v>44.66601454330987</v>
      </c>
      <c r="I30" s="10">
        <f t="shared" si="3"/>
        <v>59.08717114000549</v>
      </c>
      <c r="J30" s="10">
        <f t="shared" si="4"/>
        <v>20.18238751497011</v>
      </c>
    </row>
    <row r="31" spans="1:10" ht="12.75" outlineLevel="1">
      <c r="A31" s="3" t="s">
        <v>42</v>
      </c>
      <c r="B31" s="6" t="s">
        <v>43</v>
      </c>
      <c r="C31" s="9">
        <v>27806.6</v>
      </c>
      <c r="D31" s="24">
        <v>12937.2</v>
      </c>
      <c r="E31" s="24">
        <v>12420.1</v>
      </c>
      <c r="F31" s="9">
        <f t="shared" si="0"/>
        <v>517.1000000000004</v>
      </c>
      <c r="G31" s="9">
        <f t="shared" si="1"/>
        <v>96.00299910336085</v>
      </c>
      <c r="H31" s="9">
        <f t="shared" si="2"/>
        <v>44.66601454330987</v>
      </c>
      <c r="I31" s="9">
        <f t="shared" si="3"/>
        <v>59.08717114000549</v>
      </c>
      <c r="J31" s="9">
        <f t="shared" si="4"/>
        <v>20.18238751497011</v>
      </c>
    </row>
    <row r="32" spans="1:10" ht="12.75" hidden="1" outlineLevel="1">
      <c r="A32" s="3" t="s">
        <v>44</v>
      </c>
      <c r="B32" s="6" t="s">
        <v>45</v>
      </c>
      <c r="C32" s="9"/>
      <c r="D32" s="9"/>
      <c r="E32" s="9"/>
      <c r="F32" s="9">
        <f t="shared" si="0"/>
        <v>0</v>
      </c>
      <c r="G32" s="9" t="e">
        <f t="shared" si="1"/>
        <v>#DIV/0!</v>
      </c>
      <c r="H32" s="9" t="e">
        <f t="shared" si="2"/>
        <v>#DIV/0!</v>
      </c>
      <c r="I32" s="9">
        <f t="shared" si="3"/>
        <v>0</v>
      </c>
      <c r="J32" s="9">
        <f t="shared" si="4"/>
        <v>0</v>
      </c>
    </row>
    <row r="33" spans="1:10" ht="12.75" collapsed="1">
      <c r="A33" s="4" t="s">
        <v>46</v>
      </c>
      <c r="B33" s="7" t="s">
        <v>47</v>
      </c>
      <c r="C33" s="10">
        <v>139.5</v>
      </c>
      <c r="D33" s="23">
        <v>156.5</v>
      </c>
      <c r="E33" s="23">
        <v>156.5</v>
      </c>
      <c r="F33" s="10">
        <f t="shared" si="0"/>
        <v>0</v>
      </c>
      <c r="G33" s="10">
        <f t="shared" si="1"/>
        <v>100</v>
      </c>
      <c r="H33" s="10">
        <f t="shared" si="2"/>
        <v>112.18637992831542</v>
      </c>
      <c r="I33" s="10">
        <f t="shared" si="3"/>
        <v>0.29642819956523864</v>
      </c>
      <c r="J33" s="10">
        <f t="shared" si="4"/>
        <v>0.2543090350393976</v>
      </c>
    </row>
    <row r="34" spans="1:10" ht="25.5" outlineLevel="1">
      <c r="A34" s="3" t="s">
        <v>100</v>
      </c>
      <c r="B34" s="6" t="s">
        <v>99</v>
      </c>
      <c r="C34" s="9">
        <v>139.5</v>
      </c>
      <c r="D34" s="24">
        <v>156.5</v>
      </c>
      <c r="E34" s="24">
        <v>156.5</v>
      </c>
      <c r="F34" s="9">
        <f t="shared" si="0"/>
        <v>0</v>
      </c>
      <c r="G34" s="9">
        <f t="shared" si="1"/>
        <v>100</v>
      </c>
      <c r="H34" s="9">
        <f t="shared" si="2"/>
        <v>112.18637992831542</v>
      </c>
      <c r="I34" s="9">
        <f t="shared" si="3"/>
        <v>0.29642819956523864</v>
      </c>
      <c r="J34" s="9">
        <f t="shared" si="4"/>
        <v>0.2543090350393976</v>
      </c>
    </row>
    <row r="35" spans="1:10" ht="12.75">
      <c r="A35" s="4" t="s">
        <v>94</v>
      </c>
      <c r="B35" s="7" t="s">
        <v>97</v>
      </c>
      <c r="C35" s="10">
        <v>200</v>
      </c>
      <c r="D35" s="10">
        <v>0</v>
      </c>
      <c r="E35" s="10">
        <v>0</v>
      </c>
      <c r="F35" s="10">
        <f t="shared" si="0"/>
        <v>0</v>
      </c>
      <c r="G35" s="26" t="e">
        <f t="shared" si="1"/>
        <v>#DIV/0!</v>
      </c>
      <c r="H35" s="10">
        <f t="shared" si="2"/>
        <v>0</v>
      </c>
      <c r="I35" s="10">
        <f t="shared" si="3"/>
        <v>0.42498666604335295</v>
      </c>
      <c r="J35" s="10">
        <f t="shared" si="4"/>
        <v>0</v>
      </c>
    </row>
    <row r="36" spans="1:10" ht="12.75" outlineLevel="1">
      <c r="A36" s="3" t="s">
        <v>95</v>
      </c>
      <c r="B36" s="6" t="s">
        <v>96</v>
      </c>
      <c r="C36" s="9">
        <v>200</v>
      </c>
      <c r="D36" s="9">
        <v>0</v>
      </c>
      <c r="E36" s="9">
        <v>0</v>
      </c>
      <c r="F36" s="9">
        <f t="shared" si="0"/>
        <v>0</v>
      </c>
      <c r="G36" s="25" t="e">
        <f t="shared" si="1"/>
        <v>#DIV/0!</v>
      </c>
      <c r="H36" s="9">
        <f t="shared" si="2"/>
        <v>0</v>
      </c>
      <c r="I36" s="9">
        <f t="shared" si="3"/>
        <v>0.42498666604335295</v>
      </c>
      <c r="J36" s="9">
        <f t="shared" si="4"/>
        <v>0</v>
      </c>
    </row>
    <row r="37" spans="1:10" ht="25.5" hidden="1">
      <c r="A37" s="4" t="s">
        <v>48</v>
      </c>
      <c r="B37" s="7" t="s">
        <v>49</v>
      </c>
      <c r="C37" s="10">
        <v>0</v>
      </c>
      <c r="D37" s="10">
        <v>0</v>
      </c>
      <c r="E37" s="10">
        <v>0</v>
      </c>
      <c r="F37" s="10">
        <f t="shared" si="0"/>
        <v>0</v>
      </c>
      <c r="G37" s="26" t="e">
        <f>E37/D37*100</f>
        <v>#DIV/0!</v>
      </c>
      <c r="H37" s="26" t="e">
        <f t="shared" si="2"/>
        <v>#DIV/0!</v>
      </c>
      <c r="I37" s="10">
        <f t="shared" si="3"/>
        <v>0</v>
      </c>
      <c r="J37" s="10">
        <f t="shared" si="4"/>
        <v>0</v>
      </c>
    </row>
    <row r="38" spans="1:10" ht="25.5" hidden="1" outlineLevel="1">
      <c r="A38" s="3" t="s">
        <v>50</v>
      </c>
      <c r="B38" s="6" t="s">
        <v>51</v>
      </c>
      <c r="C38" s="9">
        <v>0</v>
      </c>
      <c r="D38" s="9">
        <v>0</v>
      </c>
      <c r="E38" s="9">
        <v>0</v>
      </c>
      <c r="F38" s="9">
        <f t="shared" si="0"/>
        <v>0</v>
      </c>
      <c r="G38" s="25" t="e">
        <f>E38/D38*100</f>
        <v>#DIV/0!</v>
      </c>
      <c r="H38" s="25" t="e">
        <f t="shared" si="2"/>
        <v>#DIV/0!</v>
      </c>
      <c r="I38" s="9">
        <f t="shared" si="3"/>
        <v>0</v>
      </c>
      <c r="J38" s="9">
        <f t="shared" si="4"/>
        <v>0</v>
      </c>
    </row>
    <row r="39" spans="1:10" ht="13.5" collapsed="1">
      <c r="A39" s="5" t="s">
        <v>0</v>
      </c>
      <c r="B39" s="8"/>
      <c r="C39" s="10">
        <f>C9+C15+C17+C19+C24+C28+C30+C33+C37+C35</f>
        <v>47060.299999999996</v>
      </c>
      <c r="D39" s="10">
        <f>D9+D15+D17+D19+D24+D28+D30+D33+D37+D35</f>
        <v>79350.69999999998</v>
      </c>
      <c r="E39" s="10">
        <f>E9+E15+E17+E19+E24+E28+E30+E33+E37+E35</f>
        <v>61539.299999999996</v>
      </c>
      <c r="F39" s="10">
        <f>F9+F15+F17+F19+F24+F28+F30+F33+F37+F35</f>
        <v>17811.4</v>
      </c>
      <c r="G39" s="11">
        <f>E39/D39*100</f>
        <v>77.55356915565963</v>
      </c>
      <c r="H39" s="11">
        <f t="shared" si="2"/>
        <v>130.76690968820856</v>
      </c>
      <c r="I39" s="11">
        <f t="shared" si="3"/>
        <v>100</v>
      </c>
      <c r="J39" s="11">
        <f t="shared" si="4"/>
        <v>100</v>
      </c>
    </row>
    <row r="40" spans="1:10" ht="12.75">
      <c r="A40" s="1"/>
      <c r="H40" s="18"/>
      <c r="I40" s="18"/>
      <c r="J40" s="18"/>
    </row>
    <row r="41" spans="1:10" ht="12.75">
      <c r="A41" s="1"/>
      <c r="H41" s="19"/>
      <c r="I41" s="19"/>
      <c r="J41" s="19"/>
    </row>
    <row r="42" spans="3:10" ht="12.75">
      <c r="C42" s="21"/>
      <c r="H42" s="18"/>
      <c r="I42" s="18"/>
      <c r="J42" s="18"/>
    </row>
    <row r="43" spans="8:10" ht="13.5">
      <c r="H43" s="20"/>
      <c r="I43" s="20"/>
      <c r="J43" s="20"/>
    </row>
  </sheetData>
  <sheetProtection/>
  <mergeCells count="5">
    <mergeCell ref="A6:N6"/>
    <mergeCell ref="H1:J1"/>
    <mergeCell ref="H2:J2"/>
    <mergeCell ref="A4:J4"/>
    <mergeCell ref="A5:J5"/>
  </mergeCells>
  <printOptions/>
  <pageMargins left="0.75" right="0.29" top="0.19" bottom="0.16" header="0.17" footer="0.16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C19" sqref="C19"/>
    </sheetView>
  </sheetViews>
  <sheetFormatPr defaultColWidth="9.140625" defaultRowHeight="12.75" customHeight="1"/>
  <cols>
    <col min="1" max="1" width="6.7109375" style="0" customWidth="1"/>
    <col min="2" max="2" width="31.7109375" style="0" customWidth="1"/>
    <col min="3" max="3" width="12.00390625" style="0" customWidth="1"/>
    <col min="4" max="4" width="10.00390625" style="0" customWidth="1"/>
    <col min="7" max="7" width="12.28125" style="0" customWidth="1"/>
  </cols>
  <sheetData>
    <row r="1" spans="5:7" ht="12.75" customHeight="1">
      <c r="E1" s="28" t="s">
        <v>91</v>
      </c>
      <c r="F1" s="28"/>
      <c r="G1" s="28"/>
    </row>
    <row r="2" spans="5:7" ht="12.75" customHeight="1">
      <c r="E2" s="28" t="s">
        <v>52</v>
      </c>
      <c r="F2" s="28"/>
      <c r="G2" s="28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29" t="s">
        <v>93</v>
      </c>
      <c r="B5" s="29"/>
      <c r="C5" s="29"/>
      <c r="D5" s="29"/>
      <c r="E5" s="29"/>
      <c r="F5" s="29"/>
      <c r="G5" s="29"/>
      <c r="H5" s="15"/>
      <c r="I5" s="15"/>
      <c r="J5" s="15"/>
      <c r="K5" s="15"/>
    </row>
    <row r="6" spans="1:11" ht="12.75" customHeight="1">
      <c r="A6" s="29" t="s">
        <v>116</v>
      </c>
      <c r="B6" s="29"/>
      <c r="C6" s="29"/>
      <c r="D6" s="29"/>
      <c r="E6" s="29"/>
      <c r="F6" s="29"/>
      <c r="G6" s="29"/>
      <c r="H6" s="16"/>
      <c r="I6" s="16"/>
      <c r="J6" s="15"/>
      <c r="K6" s="15"/>
    </row>
    <row r="7" spans="1:11" ht="1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ht="12.75">
      <c r="B9" s="1"/>
      <c r="C9" s="1"/>
      <c r="D9" s="1"/>
      <c r="E9" s="1"/>
      <c r="F9" s="1"/>
      <c r="G9" s="17" t="s">
        <v>1</v>
      </c>
      <c r="H9" s="1"/>
      <c r="I9" s="1"/>
      <c r="J9" s="1"/>
      <c r="K9" s="1"/>
    </row>
    <row r="10" spans="1:7" ht="42">
      <c r="A10" s="2" t="s">
        <v>57</v>
      </c>
      <c r="B10" s="2" t="s">
        <v>58</v>
      </c>
      <c r="C10" s="2" t="s">
        <v>117</v>
      </c>
      <c r="D10" s="2" t="s">
        <v>56</v>
      </c>
      <c r="E10" s="2" t="s">
        <v>53</v>
      </c>
      <c r="F10" s="2" t="s">
        <v>54</v>
      </c>
      <c r="G10" s="2" t="s">
        <v>55</v>
      </c>
    </row>
    <row r="11" spans="1:8" ht="15" customHeight="1">
      <c r="A11" s="3" t="s">
        <v>59</v>
      </c>
      <c r="B11" s="6" t="s">
        <v>60</v>
      </c>
      <c r="C11" s="24">
        <v>9115.2</v>
      </c>
      <c r="D11" s="24">
        <v>8974.4</v>
      </c>
      <c r="E11" s="9">
        <f>D11/C11*100</f>
        <v>98.45532736527997</v>
      </c>
      <c r="F11" s="9">
        <f>C11-D11</f>
        <v>140.8000000000011</v>
      </c>
      <c r="G11" s="9">
        <f aca="true" t="shared" si="0" ref="G11:G29">D11/$D$29*100</f>
        <v>14.5831776065415</v>
      </c>
      <c r="H11" s="21"/>
    </row>
    <row r="12" spans="1:7" ht="15" customHeight="1" hidden="1">
      <c r="A12" s="3" t="s">
        <v>61</v>
      </c>
      <c r="B12" s="6" t="s">
        <v>62</v>
      </c>
      <c r="C12" s="24"/>
      <c r="D12" s="24"/>
      <c r="E12" s="9" t="e">
        <f aca="true" t="shared" si="1" ref="E12:E29">D12/C12*100</f>
        <v>#DIV/0!</v>
      </c>
      <c r="F12" s="9">
        <f aca="true" t="shared" si="2" ref="F12:F29">C12-D12</f>
        <v>0</v>
      </c>
      <c r="G12" s="9">
        <f t="shared" si="0"/>
        <v>0</v>
      </c>
    </row>
    <row r="13" spans="1:7" ht="15" customHeight="1">
      <c r="A13" s="3" t="s">
        <v>63</v>
      </c>
      <c r="B13" s="6" t="s">
        <v>64</v>
      </c>
      <c r="C13" s="24">
        <v>2738</v>
      </c>
      <c r="D13" s="24">
        <v>2695.5</v>
      </c>
      <c r="E13" s="9">
        <f t="shared" si="1"/>
        <v>98.44777209642075</v>
      </c>
      <c r="F13" s="9">
        <f t="shared" si="2"/>
        <v>42.5</v>
      </c>
      <c r="G13" s="9">
        <f t="shared" si="0"/>
        <v>4.380120703159276</v>
      </c>
    </row>
    <row r="14" spans="1:7" ht="15" customHeight="1">
      <c r="A14" s="3" t="s">
        <v>65</v>
      </c>
      <c r="B14" s="6" t="s">
        <v>66</v>
      </c>
      <c r="C14" s="24">
        <v>112.7</v>
      </c>
      <c r="D14" s="24">
        <v>106.5</v>
      </c>
      <c r="E14" s="9">
        <f t="shared" si="1"/>
        <v>94.49866903283052</v>
      </c>
      <c r="F14" s="9">
        <f t="shared" si="2"/>
        <v>6.200000000000003</v>
      </c>
      <c r="G14" s="9">
        <f t="shared" si="0"/>
        <v>0.17305986083712224</v>
      </c>
    </row>
    <row r="15" spans="1:7" ht="15" customHeight="1">
      <c r="A15" s="3" t="s">
        <v>67</v>
      </c>
      <c r="B15" s="6" t="s">
        <v>68</v>
      </c>
      <c r="C15" s="24">
        <v>29.2</v>
      </c>
      <c r="D15" s="24">
        <v>28.5</v>
      </c>
      <c r="E15" s="9">
        <f t="shared" si="1"/>
        <v>97.6027397260274</v>
      </c>
      <c r="F15" s="9">
        <f t="shared" si="2"/>
        <v>0.6999999999999993</v>
      </c>
      <c r="G15" s="9">
        <f t="shared" si="0"/>
        <v>0.04631179374514539</v>
      </c>
    </row>
    <row r="16" spans="1:7" ht="15" customHeight="1">
      <c r="A16" s="3" t="s">
        <v>69</v>
      </c>
      <c r="B16" s="6" t="s">
        <v>70</v>
      </c>
      <c r="C16" s="24">
        <v>4869</v>
      </c>
      <c r="D16" s="24">
        <v>4313.1</v>
      </c>
      <c r="E16" s="9">
        <f t="shared" si="1"/>
        <v>88.58287122612447</v>
      </c>
      <c r="F16" s="9">
        <f t="shared" si="2"/>
        <v>555.8999999999996</v>
      </c>
      <c r="G16" s="9">
        <f t="shared" si="0"/>
        <v>7.008680617620581</v>
      </c>
    </row>
    <row r="17" spans="1:7" ht="21" customHeight="1">
      <c r="A17" s="3" t="s">
        <v>118</v>
      </c>
      <c r="B17" s="6" t="s">
        <v>119</v>
      </c>
      <c r="C17" s="24">
        <v>200</v>
      </c>
      <c r="D17" s="24">
        <v>200</v>
      </c>
      <c r="E17" s="9">
        <f t="shared" si="1"/>
        <v>100</v>
      </c>
      <c r="F17" s="9">
        <f t="shared" si="2"/>
        <v>0</v>
      </c>
      <c r="G17" s="9">
        <f t="shared" si="0"/>
        <v>0.32499504382558164</v>
      </c>
    </row>
    <row r="18" spans="1:7" ht="15" customHeight="1">
      <c r="A18" s="3" t="s">
        <v>71</v>
      </c>
      <c r="B18" s="6" t="s">
        <v>72</v>
      </c>
      <c r="C18" s="24">
        <v>54783.6</v>
      </c>
      <c r="D18" s="24">
        <v>37831.8</v>
      </c>
      <c r="E18" s="9">
        <f t="shared" si="1"/>
        <v>69.05679801984536</v>
      </c>
      <c r="F18" s="9">
        <f t="shared" si="2"/>
        <v>16951.799999999996</v>
      </c>
      <c r="G18" s="9">
        <f t="shared" si="0"/>
        <v>61.4757374950032</v>
      </c>
    </row>
    <row r="19" spans="1:7" ht="15" customHeight="1">
      <c r="A19" s="3" t="s">
        <v>73</v>
      </c>
      <c r="B19" s="6" t="s">
        <v>74</v>
      </c>
      <c r="C19" s="24">
        <v>3828.8</v>
      </c>
      <c r="D19" s="24">
        <v>3718.6</v>
      </c>
      <c r="E19" s="9">
        <f t="shared" si="1"/>
        <v>97.12181362306728</v>
      </c>
      <c r="F19" s="9">
        <f t="shared" si="2"/>
        <v>110.20000000000027</v>
      </c>
      <c r="G19" s="9">
        <f t="shared" si="0"/>
        <v>6.042632849849039</v>
      </c>
    </row>
    <row r="20" spans="1:7" ht="15" customHeight="1" hidden="1">
      <c r="A20" s="3" t="s">
        <v>75</v>
      </c>
      <c r="B20" s="6" t="s">
        <v>76</v>
      </c>
      <c r="C20" s="9"/>
      <c r="D20" s="9"/>
      <c r="E20" s="9" t="e">
        <f t="shared" si="1"/>
        <v>#DIV/0!</v>
      </c>
      <c r="F20" s="9">
        <f t="shared" si="2"/>
        <v>0</v>
      </c>
      <c r="G20" s="9">
        <f t="shared" si="0"/>
        <v>0</v>
      </c>
    </row>
    <row r="21" spans="1:7" ht="25.5" hidden="1">
      <c r="A21" s="3" t="s">
        <v>77</v>
      </c>
      <c r="B21" s="6" t="s">
        <v>78</v>
      </c>
      <c r="C21" s="9"/>
      <c r="D21" s="9"/>
      <c r="E21" s="9" t="e">
        <f t="shared" si="1"/>
        <v>#DIV/0!</v>
      </c>
      <c r="F21" s="9">
        <f t="shared" si="2"/>
        <v>0</v>
      </c>
      <c r="G21" s="9">
        <f t="shared" si="0"/>
        <v>0</v>
      </c>
    </row>
    <row r="22" spans="1:7" ht="38.25" hidden="1">
      <c r="A22" s="3" t="s">
        <v>79</v>
      </c>
      <c r="B22" s="6" t="s">
        <v>80</v>
      </c>
      <c r="C22" s="9"/>
      <c r="D22" s="9"/>
      <c r="E22" s="9" t="e">
        <f t="shared" si="1"/>
        <v>#DIV/0!</v>
      </c>
      <c r="F22" s="9">
        <f t="shared" si="2"/>
        <v>0</v>
      </c>
      <c r="G22" s="9">
        <f t="shared" si="0"/>
        <v>0</v>
      </c>
    </row>
    <row r="23" spans="1:7" ht="25.5">
      <c r="A23" s="3" t="s">
        <v>81</v>
      </c>
      <c r="B23" s="6" t="s">
        <v>82</v>
      </c>
      <c r="C23" s="24">
        <v>307.5</v>
      </c>
      <c r="D23" s="24">
        <v>307.5</v>
      </c>
      <c r="E23" s="9">
        <f t="shared" si="1"/>
        <v>100</v>
      </c>
      <c r="F23" s="9">
        <f t="shared" si="2"/>
        <v>0</v>
      </c>
      <c r="G23" s="9">
        <f t="shared" si="0"/>
        <v>0.4996798798818318</v>
      </c>
    </row>
    <row r="24" spans="1:7" ht="3" customHeight="1" hidden="1">
      <c r="A24" s="3" t="s">
        <v>83</v>
      </c>
      <c r="B24" s="6" t="s">
        <v>84</v>
      </c>
      <c r="C24" s="9"/>
      <c r="D24" s="9"/>
      <c r="E24" s="9" t="e">
        <f t="shared" si="1"/>
        <v>#DIV/0!</v>
      </c>
      <c r="F24" s="9">
        <f t="shared" si="2"/>
        <v>0</v>
      </c>
      <c r="G24" s="9">
        <f t="shared" si="0"/>
        <v>0</v>
      </c>
    </row>
    <row r="25" spans="1:7" ht="38.25">
      <c r="A25" s="3" t="s">
        <v>98</v>
      </c>
      <c r="B25" s="6" t="s">
        <v>99</v>
      </c>
      <c r="C25" s="24">
        <v>156.5</v>
      </c>
      <c r="D25" s="24">
        <v>156.5</v>
      </c>
      <c r="E25" s="9">
        <f t="shared" si="1"/>
        <v>100</v>
      </c>
      <c r="F25" s="9">
        <f t="shared" si="2"/>
        <v>0</v>
      </c>
      <c r="G25" s="9">
        <f t="shared" si="0"/>
        <v>0.25430862179351765</v>
      </c>
    </row>
    <row r="26" spans="1:7" ht="15" customHeight="1">
      <c r="A26" s="3" t="s">
        <v>85</v>
      </c>
      <c r="B26" s="6" t="s">
        <v>86</v>
      </c>
      <c r="C26" s="24">
        <v>270.1</v>
      </c>
      <c r="D26" s="24">
        <v>267.9</v>
      </c>
      <c r="E26" s="9">
        <f t="shared" si="1"/>
        <v>99.18548685671972</v>
      </c>
      <c r="F26" s="9">
        <f t="shared" si="2"/>
        <v>2.2000000000000455</v>
      </c>
      <c r="G26" s="9">
        <f t="shared" si="0"/>
        <v>0.4353308612043666</v>
      </c>
    </row>
    <row r="27" spans="1:7" ht="15" customHeight="1">
      <c r="A27" s="3" t="s">
        <v>87</v>
      </c>
      <c r="B27" s="6" t="s">
        <v>88</v>
      </c>
      <c r="C27" s="24">
        <v>2572</v>
      </c>
      <c r="D27" s="24">
        <v>2571</v>
      </c>
      <c r="E27" s="9">
        <f t="shared" si="1"/>
        <v>99.96111975116641</v>
      </c>
      <c r="F27" s="9">
        <f t="shared" si="2"/>
        <v>1</v>
      </c>
      <c r="G27" s="9">
        <f t="shared" si="0"/>
        <v>4.177811288377852</v>
      </c>
    </row>
    <row r="28" spans="1:7" ht="15" customHeight="1">
      <c r="A28" s="3" t="s">
        <v>89</v>
      </c>
      <c r="B28" s="6" t="s">
        <v>90</v>
      </c>
      <c r="C28" s="24">
        <v>368.1</v>
      </c>
      <c r="D28" s="24">
        <v>368.1</v>
      </c>
      <c r="E28" s="9">
        <f t="shared" si="1"/>
        <v>100</v>
      </c>
      <c r="F28" s="9">
        <f t="shared" si="2"/>
        <v>0</v>
      </c>
      <c r="G28" s="9">
        <f t="shared" si="0"/>
        <v>0.598153378160983</v>
      </c>
    </row>
    <row r="29" spans="1:7" ht="13.5">
      <c r="A29" s="5" t="s">
        <v>0</v>
      </c>
      <c r="B29" s="8"/>
      <c r="C29" s="11">
        <f>SUM(C11:C28)</f>
        <v>79350.70000000001</v>
      </c>
      <c r="D29" s="11">
        <f>SUM(D11:D28)</f>
        <v>61539.4</v>
      </c>
      <c r="E29" s="11">
        <f t="shared" si="1"/>
        <v>77.55369517849243</v>
      </c>
      <c r="F29" s="11">
        <f t="shared" si="2"/>
        <v>17811.30000000001</v>
      </c>
      <c r="G29" s="11">
        <f t="shared" si="0"/>
        <v>100</v>
      </c>
    </row>
    <row r="30" ht="12.75">
      <c r="A30" s="1"/>
    </row>
    <row r="31" spans="1:4" ht="12.75">
      <c r="A31" s="1"/>
      <c r="C31" s="22"/>
      <c r="D31" s="22"/>
    </row>
    <row r="33" spans="3:4" ht="12.75" customHeight="1">
      <c r="C33" s="21"/>
      <c r="D33" s="21"/>
    </row>
  </sheetData>
  <sheetProtection/>
  <mergeCells count="6">
    <mergeCell ref="A7:K7"/>
    <mergeCell ref="A8:K8"/>
    <mergeCell ref="E1:G1"/>
    <mergeCell ref="E2:G2"/>
    <mergeCell ref="A5:G5"/>
    <mergeCell ref="A6:G6"/>
  </mergeCells>
  <printOptions/>
  <pageMargins left="0.75" right="0.2" top="0.27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Windows User</cp:lastModifiedBy>
  <cp:lastPrinted>2016-01-22T08:27:16Z</cp:lastPrinted>
  <dcterms:created xsi:type="dcterms:W3CDTF">2002-03-11T10:22:12Z</dcterms:created>
  <dcterms:modified xsi:type="dcterms:W3CDTF">2016-08-03T12:00:56Z</dcterms:modified>
  <cp:category/>
  <cp:version/>
  <cp:contentType/>
  <cp:contentStatus/>
</cp:coreProperties>
</file>