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р.9" sheetId="1" r:id="rId1"/>
  </sheets>
  <definedNames>
    <definedName name="_xlnm.Print_Titles" localSheetId="0">'Пр.9'!$10:$12</definedName>
  </definedNames>
  <calcPr fullCalcOnLoad="1"/>
</workbook>
</file>

<file path=xl/sharedStrings.xml><?xml version="1.0" encoding="utf-8"?>
<sst xmlns="http://schemas.openxmlformats.org/spreadsheetml/2006/main" count="84" uniqueCount="70">
  <si>
    <t>ЖИЛИЩНО-КОММУНАЛЬНОЕ ХОЗЯЙСТВО</t>
  </si>
  <si>
    <t>Долгосрочная муниципальная целевая программа "Основные направления развития сферы культуры на 2011-2015 годы"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</si>
  <si>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</si>
  <si>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</si>
  <si>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Долгосрочная целевая программа «Совершенствование и развитие  автомобильных дорог Ленинградской  области на 2009-2020 годы»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</si>
  <si>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</si>
  <si>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 xml:space="preserve"> </t>
  </si>
  <si>
    <t>Наименование и местонахождение объекта</t>
  </si>
  <si>
    <t>Годы  строительства</t>
  </si>
  <si>
    <t>Проектная мощность</t>
  </si>
  <si>
    <t>Сметная стоимость в действующ. ценах</t>
  </si>
  <si>
    <t>Остаток сметной стоимости на 01.01.2013г. в действующих ценах</t>
  </si>
  <si>
    <t>1. ОБЪЕКТЫ СОЦИАЛЬНО-КУЛЬТУРНОГО НАЗНАЧЕНИЯ</t>
  </si>
  <si>
    <t>ОБЪЕКТЫ КУЛЬТУРЫ</t>
  </si>
  <si>
    <t>Капитальный ремонт  МБУК "Волховский городской Дворец культуры"</t>
  </si>
  <si>
    <t>2011-                 2013</t>
  </si>
  <si>
    <t>3604,9 м2</t>
  </si>
  <si>
    <t>Капитальный ремонт МБУК "Культурно-спортивный центр "Железнодорожник"</t>
  </si>
  <si>
    <t>2011-                     2013</t>
  </si>
  <si>
    <t>2945,5 м2</t>
  </si>
  <si>
    <t>итого</t>
  </si>
  <si>
    <t>Капитальный ремонт МКУК "КИЦ им. А.С.Пушкина"</t>
  </si>
  <si>
    <t>3277 м2</t>
  </si>
  <si>
    <t>Долгосрочная муниципальная целевая программа  "Развитие физической культуры, спорта  на 2011-2015 годы"</t>
  </si>
  <si>
    <t>Реконструкция  стадиона "Локомотив" (проектные работы)</t>
  </si>
  <si>
    <t>2012-2013</t>
  </si>
  <si>
    <t xml:space="preserve">24600м2 </t>
  </si>
  <si>
    <t>Капитальный ремонт МБУС ФСЦ "Волхов" (капитальный ремонт плавательного бассейна)</t>
  </si>
  <si>
    <t>объект</t>
  </si>
  <si>
    <t>Газоснабжение жилого фонда г.Волхова (проектные работы)</t>
  </si>
  <si>
    <t>проект</t>
  </si>
  <si>
    <t>Разработка проектно-сметной документации объектов городских систем водоснабжения и водоотведения, требующих строительства/реконструкции</t>
  </si>
  <si>
    <t>2012 -                     2013</t>
  </si>
  <si>
    <t xml:space="preserve">Газификация многоквартирного дома № 21/17 по ул. Юрия Гагарина </t>
  </si>
  <si>
    <t xml:space="preserve">Строительство водовода к индивидуальным жилым домам по ул. Крылова, ул. Гоголя в микрорайоне Мурманские Ворота </t>
  </si>
  <si>
    <t>420п.м.,   14 домов</t>
  </si>
  <si>
    <t xml:space="preserve">Реконструкция реагентного хозяйства канализационных очистных сооружений в микрорайоне Званка города Волхова (1 этап) </t>
  </si>
  <si>
    <t>2013- 2014</t>
  </si>
  <si>
    <t>45тыс.   м3/сут</t>
  </si>
  <si>
    <t>Экспертиза проекта по укреплению береговой линии в парке 40-летия ВЛКСМ</t>
  </si>
  <si>
    <t>2012-                         2013</t>
  </si>
  <si>
    <t>2,5 га</t>
  </si>
  <si>
    <t>Ремонт объектов водоснабжения и канализации</t>
  </si>
  <si>
    <t>Долгосрочная целевая программа «Чистая вода Ленинградской области на 2011- 2017 годы»</t>
  </si>
  <si>
    <t>Организация реконструкции канализационной насосной станции №3, ул.Ломоносова,4-с, правобережная часть г.Волхова</t>
  </si>
  <si>
    <t>2500                     м3/сут</t>
  </si>
  <si>
    <t>Мероприятия по муниципальной целевой программе "Повышение безопасности дорожного движения в МО город Волхов Волховского муниципального района Ленинградской области на 2013-2015 годы"</t>
  </si>
  <si>
    <t>Ремонт автодорожного моста через р.Волхов</t>
  </si>
  <si>
    <t>2012-                                     2013</t>
  </si>
  <si>
    <t>437,5п.м</t>
  </si>
  <si>
    <t>по факту</t>
  </si>
  <si>
    <t>Разработка проекта дислокации дорожных знаков и схемы дорожной разметки</t>
  </si>
  <si>
    <t>ПРОЧИЕ ОБЪЕКТЫ</t>
  </si>
  <si>
    <t>2084 м2</t>
  </si>
  <si>
    <t xml:space="preserve">ВСЕГО </t>
  </si>
  <si>
    <t>30058 м2</t>
  </si>
  <si>
    <t>1,7 км
(22256 м2)</t>
  </si>
  <si>
    <t>Проведение ремонтных работ в здании администрации МО город Волхов</t>
  </si>
  <si>
    <t xml:space="preserve">Ремонт участка 2-й нитки напорного канализационного коллектора диам.500мм, проходящего по Октябрьской набережной от камеры задвижек до приемной камеры городских КОС в микр.Званка,д.45 </t>
  </si>
  <si>
    <t>Благоустройство (устройство карманов, ИДН и др.)</t>
  </si>
  <si>
    <t>Ремонт раздевалок и душевых при хоккейной коробке на ул. Новая</t>
  </si>
  <si>
    <t>Информация,</t>
  </si>
  <si>
    <t>утвержденная  к опубликованию п. 3 решения</t>
  </si>
  <si>
    <t>Совета депутатов МО город Волхов</t>
  </si>
  <si>
    <t>ОТЧЕТ 
об исполнении адресной программы капитальных вложений за счет средств бюджета муниципального образования город Волхов и привлеченных средств за 2013 год</t>
  </si>
  <si>
    <t>План на 2013 год в действующ.  ценах
(тысяч рублей)</t>
  </si>
  <si>
    <t>Исполнение
(тысяч рублей)</t>
  </si>
  <si>
    <t>Строительство локальных канализационно-очистных сооружений в микрорайоне Пороги (проектные работы)</t>
  </si>
  <si>
    <t>Ремонт улиц, дорог, тротуаров, дворовых территорий</t>
  </si>
  <si>
    <t>от 07 апреля 2014 года № 15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</si>
</sst>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72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A8" sqref="A8:G8"/>
    </sheetView>
  </sheetViews>
  <sheetFormatPr defaultColWidth="9.140625" defaultRowHeight="12.75"/>
  <cols>
    <col min="1" max="1" width="77.57421875" style="0" customWidth="1"/>
    <col min="2" max="2" width="12.7109375" style="0" customWidth="1"/>
    <col min="3" max="3" width="15.28125" style="0" hidden="1" customWidth="1"/>
    <col min="4" max="4" width="11.57421875" style="0" hidden="1" customWidth="1"/>
    <col min="5" max="5" width="13.28125" style="0" hidden="1" customWidth="1"/>
    <col min="6" max="7" width="15.421875" style="0" customWidth="1"/>
  </cols>
  <sheetData>
    <row r="1" spans="1:7" ht="15.75">
      <c r="A1" s="2" t="s">
        <v>6</v>
      </c>
      <c r="B1" s="2"/>
      <c r="C1" s="2"/>
      <c r="D1" s="2"/>
      <c r="E1" s="2"/>
      <c r="F1" s="2"/>
      <c r="G1" s="26" t="s">
        <v>61</v>
      </c>
    </row>
    <row r="2" spans="1:7" ht="15.75">
      <c r="A2" s="2"/>
      <c r="B2" s="2"/>
      <c r="C2" s="2"/>
      <c r="D2" s="2"/>
      <c r="E2" s="2"/>
      <c r="F2" s="2"/>
      <c r="G2" s="26" t="s">
        <v>62</v>
      </c>
    </row>
    <row r="3" spans="1:7" ht="15.75">
      <c r="A3" s="2"/>
      <c r="B3" s="2"/>
      <c r="C3" s="2"/>
      <c r="D3" s="2"/>
      <c r="E3" s="2"/>
      <c r="F3" s="2"/>
      <c r="G3" s="26" t="s">
        <v>63</v>
      </c>
    </row>
    <row r="4" spans="1:7" ht="15.75">
      <c r="A4" s="2"/>
      <c r="B4" s="2"/>
      <c r="C4" s="2"/>
      <c r="D4" s="2"/>
      <c r="E4" s="2"/>
      <c r="F4" s="2"/>
      <c r="G4" s="26" t="s">
        <v>69</v>
      </c>
    </row>
    <row r="5" spans="1:7" ht="15.75">
      <c r="A5" s="2"/>
      <c r="B5" s="2"/>
      <c r="C5" s="2"/>
      <c r="D5" s="2"/>
      <c r="E5" s="2"/>
      <c r="F5" s="2"/>
      <c r="G5" s="26"/>
    </row>
    <row r="6" spans="1:7" ht="15.75">
      <c r="A6" s="2"/>
      <c r="B6" s="2"/>
      <c r="C6" s="2"/>
      <c r="D6" s="2"/>
      <c r="E6" s="2"/>
      <c r="F6" s="2"/>
      <c r="G6" s="2"/>
    </row>
    <row r="7" spans="1:7" ht="12.75">
      <c r="A7" s="3"/>
      <c r="B7" s="3"/>
      <c r="C7" s="3"/>
      <c r="D7" s="3"/>
      <c r="E7" s="3"/>
      <c r="F7" s="3"/>
      <c r="G7" s="3"/>
    </row>
    <row r="8" spans="1:7" ht="74.25" customHeight="1">
      <c r="A8" s="29" t="s">
        <v>64</v>
      </c>
      <c r="B8" s="29"/>
      <c r="C8" s="29"/>
      <c r="D8" s="29"/>
      <c r="E8" s="29"/>
      <c r="F8" s="29"/>
      <c r="G8" s="29"/>
    </row>
    <row r="9" spans="1:7" ht="12.75">
      <c r="A9" s="3"/>
      <c r="B9" s="3"/>
      <c r="C9" s="3"/>
      <c r="D9" s="3"/>
      <c r="E9" s="3"/>
      <c r="F9" s="3"/>
      <c r="G9" s="3"/>
    </row>
    <row r="10" spans="1:7" ht="12.75" customHeight="1">
      <c r="A10" s="27" t="s">
        <v>7</v>
      </c>
      <c r="B10" s="27" t="s">
        <v>8</v>
      </c>
      <c r="C10" s="27" t="s">
        <v>9</v>
      </c>
      <c r="D10" s="27" t="s">
        <v>10</v>
      </c>
      <c r="E10" s="27" t="s">
        <v>11</v>
      </c>
      <c r="F10" s="27" t="s">
        <v>65</v>
      </c>
      <c r="G10" s="31" t="s">
        <v>66</v>
      </c>
    </row>
    <row r="11" spans="1:7" ht="36" customHeight="1">
      <c r="A11" s="27"/>
      <c r="B11" s="27"/>
      <c r="C11" s="27"/>
      <c r="D11" s="27"/>
      <c r="E11" s="27"/>
      <c r="F11" s="27"/>
      <c r="G11" s="31"/>
    </row>
    <row r="12" spans="1:7" ht="12.75">
      <c r="A12" s="1">
        <v>1</v>
      </c>
      <c r="B12" s="1">
        <v>2</v>
      </c>
      <c r="C12" s="1">
        <v>4</v>
      </c>
      <c r="D12" s="1">
        <v>5</v>
      </c>
      <c r="E12" s="1">
        <v>6</v>
      </c>
      <c r="F12" s="1">
        <v>3</v>
      </c>
      <c r="G12" s="24">
        <v>4</v>
      </c>
    </row>
    <row r="13" spans="1:7" ht="18.75" customHeight="1">
      <c r="A13" s="28" t="s">
        <v>12</v>
      </c>
      <c r="B13" s="28"/>
      <c r="C13" s="28"/>
      <c r="D13" s="4"/>
      <c r="E13" s="4"/>
      <c r="F13" s="4"/>
      <c r="G13" s="12"/>
    </row>
    <row r="14" spans="1:7" ht="18.75">
      <c r="A14" s="28" t="s">
        <v>13</v>
      </c>
      <c r="B14" s="28"/>
      <c r="C14" s="28"/>
      <c r="D14" s="28"/>
      <c r="E14" s="28"/>
      <c r="F14" s="28"/>
      <c r="G14" s="23"/>
    </row>
    <row r="15" spans="1:7" ht="56.25">
      <c r="A15" s="19" t="s">
        <v>2</v>
      </c>
      <c r="B15" s="5"/>
      <c r="C15" s="5"/>
      <c r="D15" s="5"/>
      <c r="E15" s="5"/>
      <c r="F15" s="5"/>
      <c r="G15" s="22"/>
    </row>
    <row r="16" spans="1:7" ht="37.5">
      <c r="A16" s="4" t="s">
        <v>14</v>
      </c>
      <c r="B16" s="6" t="s">
        <v>15</v>
      </c>
      <c r="C16" s="6" t="s">
        <v>16</v>
      </c>
      <c r="D16" s="7">
        <v>11343.6</v>
      </c>
      <c r="E16" s="8">
        <v>2343.8</v>
      </c>
      <c r="F16" s="7">
        <v>2343.8</v>
      </c>
      <c r="G16" s="8">
        <v>2343.8</v>
      </c>
    </row>
    <row r="17" spans="1:7" ht="37.5">
      <c r="A17" s="4" t="s">
        <v>17</v>
      </c>
      <c r="B17" s="6" t="s">
        <v>18</v>
      </c>
      <c r="C17" s="6" t="s">
        <v>19</v>
      </c>
      <c r="D17" s="7">
        <v>15758</v>
      </c>
      <c r="E17" s="8">
        <v>6757</v>
      </c>
      <c r="F17" s="7">
        <v>8592.5</v>
      </c>
      <c r="G17" s="8">
        <f>3306+3306+285</f>
        <v>6897</v>
      </c>
    </row>
    <row r="18" spans="1:7" ht="18.75">
      <c r="A18" s="9" t="s">
        <v>20</v>
      </c>
      <c r="B18" s="4"/>
      <c r="C18" s="4"/>
      <c r="D18" s="7"/>
      <c r="E18" s="7"/>
      <c r="F18" s="10">
        <f>SUM(F16:F17)</f>
        <v>10936.3</v>
      </c>
      <c r="G18" s="10">
        <f>SUM(G16:G17)</f>
        <v>9240.8</v>
      </c>
    </row>
    <row r="19" spans="1:7" ht="56.25">
      <c r="A19" s="9" t="s">
        <v>1</v>
      </c>
      <c r="B19" s="4"/>
      <c r="C19" s="4"/>
      <c r="D19" s="7"/>
      <c r="E19" s="7"/>
      <c r="F19" s="10"/>
      <c r="G19" s="20"/>
    </row>
    <row r="20" spans="1:7" ht="37.5">
      <c r="A20" s="4" t="s">
        <v>14</v>
      </c>
      <c r="B20" s="11">
        <v>2013</v>
      </c>
      <c r="C20" s="6" t="s">
        <v>16</v>
      </c>
      <c r="D20" s="7">
        <v>1700</v>
      </c>
      <c r="E20" s="7">
        <v>1700</v>
      </c>
      <c r="F20" s="7">
        <v>1700</v>
      </c>
      <c r="G20" s="8">
        <v>1700</v>
      </c>
    </row>
    <row r="21" spans="1:7" ht="37.5">
      <c r="A21" s="4" t="s">
        <v>17</v>
      </c>
      <c r="B21" s="11">
        <v>2013</v>
      </c>
      <c r="C21" s="6" t="s">
        <v>19</v>
      </c>
      <c r="D21" s="7">
        <v>1925</v>
      </c>
      <c r="E21" s="7">
        <v>1925</v>
      </c>
      <c r="F21" s="7">
        <v>3110</v>
      </c>
      <c r="G21" s="8">
        <v>2972.7</v>
      </c>
    </row>
    <row r="22" spans="1:7" ht="18.75">
      <c r="A22" s="12" t="s">
        <v>21</v>
      </c>
      <c r="B22" s="11">
        <v>2013</v>
      </c>
      <c r="C22" s="11" t="s">
        <v>22</v>
      </c>
      <c r="D22" s="8">
        <v>880</v>
      </c>
      <c r="E22" s="8">
        <v>880</v>
      </c>
      <c r="F22" s="8">
        <v>880</v>
      </c>
      <c r="G22" s="8">
        <v>880</v>
      </c>
    </row>
    <row r="23" spans="1:7" ht="18.75">
      <c r="A23" s="9" t="s">
        <v>20</v>
      </c>
      <c r="B23" s="4"/>
      <c r="C23" s="4"/>
      <c r="D23" s="7"/>
      <c r="E23" s="7"/>
      <c r="F23" s="10">
        <f>SUM(F20:F22)</f>
        <v>5690</v>
      </c>
      <c r="G23" s="10">
        <f>SUM(G20:G22)</f>
        <v>5552.7</v>
      </c>
    </row>
    <row r="24" spans="1:7" ht="18.75" customHeight="1">
      <c r="A24" s="30" t="s">
        <v>23</v>
      </c>
      <c r="B24" s="30"/>
      <c r="C24" s="30"/>
      <c r="D24" s="30"/>
      <c r="E24" s="30"/>
      <c r="F24" s="30"/>
      <c r="G24" s="23"/>
    </row>
    <row r="25" spans="1:7" ht="18.75">
      <c r="A25" s="4" t="s">
        <v>24</v>
      </c>
      <c r="B25" s="6" t="s">
        <v>25</v>
      </c>
      <c r="C25" s="6" t="s">
        <v>26</v>
      </c>
      <c r="D25" s="7">
        <v>1314.9</v>
      </c>
      <c r="E25" s="7">
        <v>156</v>
      </c>
      <c r="F25" s="7">
        <v>156</v>
      </c>
      <c r="G25" s="7">
        <v>156</v>
      </c>
    </row>
    <row r="26" spans="1:7" ht="37.5">
      <c r="A26" s="12" t="s">
        <v>27</v>
      </c>
      <c r="B26" s="11">
        <v>2013</v>
      </c>
      <c r="C26" s="11" t="s">
        <v>28</v>
      </c>
      <c r="D26" s="8">
        <v>3094</v>
      </c>
      <c r="E26" s="8">
        <v>3094</v>
      </c>
      <c r="F26" s="8">
        <v>3094</v>
      </c>
      <c r="G26" s="8">
        <v>3094</v>
      </c>
    </row>
    <row r="27" spans="1:7" ht="37.5">
      <c r="A27" s="12" t="s">
        <v>60</v>
      </c>
      <c r="B27" s="11">
        <v>2013</v>
      </c>
      <c r="C27" s="11"/>
      <c r="D27" s="8"/>
      <c r="E27" s="8"/>
      <c r="F27" s="8">
        <v>200</v>
      </c>
      <c r="G27" s="8">
        <v>200</v>
      </c>
    </row>
    <row r="28" spans="1:7" ht="18.75">
      <c r="A28" s="9" t="s">
        <v>20</v>
      </c>
      <c r="B28" s="4"/>
      <c r="C28" s="4"/>
      <c r="D28" s="7"/>
      <c r="E28" s="7"/>
      <c r="F28" s="10">
        <f>SUM(F25:F27)</f>
        <v>3450</v>
      </c>
      <c r="G28" s="10">
        <f>SUM(G25:G27)</f>
        <v>3450</v>
      </c>
    </row>
    <row r="29" spans="1:7" ht="18.75">
      <c r="A29" s="30" t="s">
        <v>0</v>
      </c>
      <c r="B29" s="30"/>
      <c r="C29" s="30"/>
      <c r="D29" s="30"/>
      <c r="E29" s="30"/>
      <c r="F29" s="30"/>
      <c r="G29" s="23"/>
    </row>
    <row r="30" spans="1:7" ht="18.75">
      <c r="A30" s="13" t="s">
        <v>29</v>
      </c>
      <c r="B30" s="6">
        <v>2013</v>
      </c>
      <c r="C30" s="6" t="s">
        <v>30</v>
      </c>
      <c r="D30" s="8">
        <v>1500</v>
      </c>
      <c r="E30" s="8">
        <v>1500</v>
      </c>
      <c r="F30" s="8">
        <v>1500</v>
      </c>
      <c r="G30" s="8">
        <v>484.6</v>
      </c>
    </row>
    <row r="31" spans="1:7" ht="56.25">
      <c r="A31" s="4" t="s">
        <v>31</v>
      </c>
      <c r="B31" s="6" t="s">
        <v>32</v>
      </c>
      <c r="C31" s="6" t="s">
        <v>30</v>
      </c>
      <c r="D31" s="7">
        <v>4104.6</v>
      </c>
      <c r="E31" s="7">
        <v>450</v>
      </c>
      <c r="F31" s="8">
        <v>453.5</v>
      </c>
      <c r="G31" s="8">
        <v>30</v>
      </c>
    </row>
    <row r="32" spans="1:7" ht="37.5">
      <c r="A32" s="4" t="s">
        <v>67</v>
      </c>
      <c r="B32" s="6">
        <v>2013</v>
      </c>
      <c r="C32" s="11" t="s">
        <v>28</v>
      </c>
      <c r="D32" s="8">
        <v>400</v>
      </c>
      <c r="E32" s="8">
        <v>400</v>
      </c>
      <c r="F32" s="8">
        <v>603</v>
      </c>
      <c r="G32" s="8"/>
    </row>
    <row r="33" spans="1:7" ht="37.5">
      <c r="A33" s="12" t="s">
        <v>33</v>
      </c>
      <c r="B33" s="11">
        <v>2013</v>
      </c>
      <c r="C33" s="11" t="s">
        <v>28</v>
      </c>
      <c r="D33" s="8">
        <v>400</v>
      </c>
      <c r="E33" s="8">
        <v>400</v>
      </c>
      <c r="F33" s="8">
        <v>283.7</v>
      </c>
      <c r="G33" s="8">
        <v>80.7</v>
      </c>
    </row>
    <row r="34" spans="1:7" ht="37.5">
      <c r="A34" s="12" t="s">
        <v>34</v>
      </c>
      <c r="B34" s="11">
        <v>2013</v>
      </c>
      <c r="C34" s="11" t="s">
        <v>35</v>
      </c>
      <c r="D34" s="8">
        <v>2600</v>
      </c>
      <c r="E34" s="8">
        <v>2600</v>
      </c>
      <c r="F34" s="8">
        <v>1000.6</v>
      </c>
      <c r="G34" s="8"/>
    </row>
    <row r="35" spans="1:7" ht="56.25">
      <c r="A35" s="12" t="s">
        <v>36</v>
      </c>
      <c r="B35" s="11" t="s">
        <v>37</v>
      </c>
      <c r="C35" s="11" t="s">
        <v>38</v>
      </c>
      <c r="D35" s="8">
        <v>19607.6</v>
      </c>
      <c r="E35" s="8">
        <v>200</v>
      </c>
      <c r="F35" s="8">
        <v>47.19999999999999</v>
      </c>
      <c r="G35" s="8">
        <v>47.19999999999999</v>
      </c>
    </row>
    <row r="36" spans="1:7" ht="37.5" hidden="1">
      <c r="A36" s="4" t="s">
        <v>39</v>
      </c>
      <c r="B36" s="6" t="s">
        <v>40</v>
      </c>
      <c r="C36" s="11" t="s">
        <v>41</v>
      </c>
      <c r="D36" s="8">
        <v>600</v>
      </c>
      <c r="E36" s="8">
        <v>100</v>
      </c>
      <c r="F36" s="7">
        <v>0</v>
      </c>
      <c r="G36" s="8">
        <v>0</v>
      </c>
    </row>
    <row r="37" spans="1:7" ht="18.75">
      <c r="A37" s="4" t="s">
        <v>42</v>
      </c>
      <c r="B37" s="6">
        <v>2013</v>
      </c>
      <c r="C37" s="11" t="s">
        <v>28</v>
      </c>
      <c r="D37" s="8">
        <v>12243.3</v>
      </c>
      <c r="E37" s="8">
        <v>12243.3</v>
      </c>
      <c r="F37" s="7">
        <v>3911.3</v>
      </c>
      <c r="G37" s="8">
        <f>787.6+2417.3</f>
        <v>3204.9</v>
      </c>
    </row>
    <row r="38" spans="1:7" ht="75">
      <c r="A38" s="17" t="s">
        <v>58</v>
      </c>
      <c r="B38" s="6">
        <v>2013</v>
      </c>
      <c r="C38" s="11"/>
      <c r="D38" s="8"/>
      <c r="E38" s="8"/>
      <c r="F38" s="7">
        <v>8174</v>
      </c>
      <c r="G38" s="8">
        <f>6066+650</f>
        <v>6716</v>
      </c>
    </row>
    <row r="39" spans="1:7" ht="37.5">
      <c r="A39" s="9" t="s">
        <v>43</v>
      </c>
      <c r="B39" s="5"/>
      <c r="C39" s="5"/>
      <c r="D39" s="5"/>
      <c r="E39" s="5"/>
      <c r="F39" s="22"/>
      <c r="G39" s="22"/>
    </row>
    <row r="40" spans="1:7" ht="56.25">
      <c r="A40" s="4" t="s">
        <v>44</v>
      </c>
      <c r="B40" s="6">
        <v>2013</v>
      </c>
      <c r="C40" s="11" t="s">
        <v>45</v>
      </c>
      <c r="D40" s="8">
        <v>9949</v>
      </c>
      <c r="E40" s="8">
        <v>9949</v>
      </c>
      <c r="F40" s="8">
        <f>6193.4+15.7</f>
        <v>6209.099999999999</v>
      </c>
      <c r="G40" s="8">
        <v>15.7</v>
      </c>
    </row>
    <row r="41" spans="1:7" ht="75">
      <c r="A41" s="9" t="s">
        <v>46</v>
      </c>
      <c r="B41" s="6"/>
      <c r="C41" s="6"/>
      <c r="D41" s="7"/>
      <c r="E41" s="7"/>
      <c r="F41" s="14"/>
      <c r="G41" s="21"/>
    </row>
    <row r="42" spans="1:7" ht="37.5">
      <c r="A42" s="4" t="s">
        <v>47</v>
      </c>
      <c r="B42" s="6" t="s">
        <v>48</v>
      </c>
      <c r="C42" s="6" t="s">
        <v>49</v>
      </c>
      <c r="D42" s="7">
        <v>3500</v>
      </c>
      <c r="E42" s="7">
        <v>1500</v>
      </c>
      <c r="F42" s="7">
        <v>1500</v>
      </c>
      <c r="G42" s="8">
        <v>1500</v>
      </c>
    </row>
    <row r="43" spans="1:7" ht="18.75">
      <c r="A43" s="4" t="s">
        <v>68</v>
      </c>
      <c r="B43" s="6">
        <v>2013</v>
      </c>
      <c r="C43" s="11" t="s">
        <v>50</v>
      </c>
      <c r="D43" s="7">
        <f>E43</f>
        <v>16945.4</v>
      </c>
      <c r="E43" s="7">
        <f>F43</f>
        <v>16945.4</v>
      </c>
      <c r="F43" s="7">
        <v>16945.4</v>
      </c>
      <c r="G43" s="8">
        <f>3345.4+13355</f>
        <v>16700.4</v>
      </c>
    </row>
    <row r="44" spans="1:7" ht="37.5">
      <c r="A44" s="4" t="s">
        <v>51</v>
      </c>
      <c r="B44" s="6">
        <v>2013</v>
      </c>
      <c r="C44" s="11" t="s">
        <v>30</v>
      </c>
      <c r="D44" s="7">
        <v>300</v>
      </c>
      <c r="E44" s="7">
        <v>300</v>
      </c>
      <c r="F44" s="7">
        <v>300</v>
      </c>
      <c r="G44" s="8">
        <v>300</v>
      </c>
    </row>
    <row r="45" spans="1:7" ht="18.75">
      <c r="A45" s="9" t="s">
        <v>20</v>
      </c>
      <c r="B45" s="4"/>
      <c r="C45" s="4"/>
      <c r="D45" s="15"/>
      <c r="E45" s="15"/>
      <c r="F45" s="10">
        <f>SUM(F30:F44)</f>
        <v>40927.8</v>
      </c>
      <c r="G45" s="10">
        <f>SUM(G30:G44)</f>
        <v>29079.5</v>
      </c>
    </row>
    <row r="46" spans="1:7" ht="56.25">
      <c r="A46" s="16" t="s">
        <v>4</v>
      </c>
      <c r="B46" s="6"/>
      <c r="C46" s="11"/>
      <c r="D46" s="7"/>
      <c r="E46" s="7"/>
      <c r="F46" s="7"/>
      <c r="G46" s="8"/>
    </row>
    <row r="47" spans="1:7" ht="75">
      <c r="A47" s="17" t="s">
        <v>3</v>
      </c>
      <c r="B47" s="6">
        <v>2013</v>
      </c>
      <c r="C47" s="11" t="s">
        <v>55</v>
      </c>
      <c r="D47" s="7">
        <v>15298.9</v>
      </c>
      <c r="E47" s="7">
        <v>15298.9</v>
      </c>
      <c r="F47" s="7">
        <v>15298.9</v>
      </c>
      <c r="G47" s="8">
        <f>860.1+14429.9</f>
        <v>15290</v>
      </c>
    </row>
    <row r="48" spans="1:7" ht="56.25">
      <c r="A48" s="17" t="s">
        <v>5</v>
      </c>
      <c r="B48" s="6">
        <v>2013</v>
      </c>
      <c r="C48" s="11" t="s">
        <v>56</v>
      </c>
      <c r="D48" s="7">
        <v>17183.4</v>
      </c>
      <c r="E48" s="7">
        <v>17183.4</v>
      </c>
      <c r="F48" s="7">
        <v>17183.399999999998</v>
      </c>
      <c r="G48" s="8">
        <f>1203.6+15957.3</f>
        <v>17160.899999999998</v>
      </c>
    </row>
    <row r="49" spans="1:7" ht="18.75">
      <c r="A49" s="16" t="s">
        <v>20</v>
      </c>
      <c r="B49" s="4"/>
      <c r="C49" s="4"/>
      <c r="D49" s="15"/>
      <c r="E49" s="15"/>
      <c r="F49" s="10">
        <f>SUM(F47:F48)</f>
        <v>32482.299999999996</v>
      </c>
      <c r="G49" s="10">
        <f>SUM(G47:G48)</f>
        <v>32450.899999999998</v>
      </c>
    </row>
    <row r="50" spans="1:7" ht="18.75">
      <c r="A50" s="28" t="s">
        <v>52</v>
      </c>
      <c r="B50" s="28"/>
      <c r="C50" s="28"/>
      <c r="D50" s="28"/>
      <c r="E50" s="28"/>
      <c r="F50" s="28"/>
      <c r="G50" s="23"/>
    </row>
    <row r="51" spans="1:7" ht="37.5">
      <c r="A51" s="4" t="s">
        <v>57</v>
      </c>
      <c r="B51" s="6">
        <v>2013</v>
      </c>
      <c r="C51" s="6" t="s">
        <v>53</v>
      </c>
      <c r="D51" s="8">
        <v>8222.7</v>
      </c>
      <c r="E51" s="8">
        <v>8222.7</v>
      </c>
      <c r="F51" s="8">
        <v>8222.7</v>
      </c>
      <c r="G51" s="8">
        <v>6076</v>
      </c>
    </row>
    <row r="52" spans="1:7" ht="18.75">
      <c r="A52" s="4" t="s">
        <v>59</v>
      </c>
      <c r="B52" s="6">
        <v>2013</v>
      </c>
      <c r="C52" s="6"/>
      <c r="D52" s="8"/>
      <c r="E52" s="8"/>
      <c r="F52" s="8">
        <v>525.7</v>
      </c>
      <c r="G52" s="8">
        <v>299.6</v>
      </c>
    </row>
    <row r="53" spans="1:7" ht="18.75">
      <c r="A53" s="9" t="s">
        <v>20</v>
      </c>
      <c r="B53" s="4"/>
      <c r="C53" s="4"/>
      <c r="D53" s="15"/>
      <c r="E53" s="15"/>
      <c r="F53" s="10">
        <f>SUM(F51:F52)</f>
        <v>8748.400000000001</v>
      </c>
      <c r="G53" s="10">
        <f>SUM(G51:G52)</f>
        <v>6375.6</v>
      </c>
    </row>
    <row r="54" spans="1:7" ht="18.75">
      <c r="A54" s="9" t="s">
        <v>54</v>
      </c>
      <c r="B54" s="9"/>
      <c r="C54" s="9"/>
      <c r="D54" s="18"/>
      <c r="E54" s="18"/>
      <c r="F54" s="10">
        <f>F18+F23+F28+F45+F49+F53</f>
        <v>102234.79999999999</v>
      </c>
      <c r="G54" s="10">
        <f>G18+G23+G28+G45+G49+G53</f>
        <v>86149.5</v>
      </c>
    </row>
    <row r="56" s="25" customFormat="1" ht="35.25" customHeight="1"/>
    <row r="57" s="25" customFormat="1" ht="35.25" customHeight="1"/>
  </sheetData>
  <sheetProtection/>
  <mergeCells count="13">
    <mergeCell ref="A50:F50"/>
    <mergeCell ref="A8:G8"/>
    <mergeCell ref="A14:F14"/>
    <mergeCell ref="A24:F24"/>
    <mergeCell ref="A29:F29"/>
    <mergeCell ref="G10:G11"/>
    <mergeCell ref="A13:C13"/>
    <mergeCell ref="A10:A11"/>
    <mergeCell ref="B10:B11"/>
    <mergeCell ref="C10:C11"/>
    <mergeCell ref="D10:D11"/>
    <mergeCell ref="E10:E11"/>
    <mergeCell ref="F10:F11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2014-04-08T05:21:13Z</cp:lastPrinted>
  <dcterms:created xsi:type="dcterms:W3CDTF">1996-10-08T23:32:33Z</dcterms:created>
  <dcterms:modified xsi:type="dcterms:W3CDTF">2014-04-09T13:13:38Z</dcterms:modified>
  <cp:category/>
  <cp:version/>
  <cp:contentType/>
  <cp:contentStatus/>
</cp:coreProperties>
</file>