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620" windowWidth="15450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'2019-2020'!$A$8:$G$8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<sst xmlns="http://schemas.openxmlformats.org/spreadsheetml/2006/main" count="447" uniqueCount="208">
  <si>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</si>
  <si>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</si>
  <si>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</si>
  <si>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</si>
  <si>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</si>
  <si>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</si>
  <si>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</si>
  <si>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</si>
  <si>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</si>
  <si>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</si>
  <si>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</si>
  <si>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</si>
  <si>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</si>
  <si>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</si>
  <si>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</si>
  <si>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</si>
  <si>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</si>
  <si>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</si>
  <si>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</si>
  <si>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</si>
  <si>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</si>
  <si>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</si>
  <si>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</si>
  <si>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</si>
  <si>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</si>
  <si>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</si>
  <si>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</si>
  <si>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</si>
  <si>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</si>
  <si>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</si>
  <si>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</si>
  <si>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</si>
  <si>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</si>
  <si>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</si>
  <si>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</si>
  <si>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</si>
  <si>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</si>
  <si>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</si>
  <si>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</si>
  <si>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</si>
  <si>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</si>
  <si>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</si>
  <si>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</si>
  <si>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</si>
  <si>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</si>
  <si>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</si>
  <si>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</si>
  <si>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</si>
  <si>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</si>
  <si>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</si>
  <si>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</si>
  <si>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</si>
  <si>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</si>
  <si>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</si>
  <si>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</si>
  <si>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Закупка товаров, работ, услуг в целях капитального ремонта гос-го ( муниципального иммущества)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</si>
  <si>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</si>
  <si>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</si>
  <si>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</si>
  <si>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71 3 07 15190</t>
  </si>
  <si>
    <t>71 3 07 15220</t>
  </si>
  <si>
    <t>71 3 07 15380</t>
  </si>
  <si>
    <t>71 3 07 15410</t>
  </si>
  <si>
    <t>71 3 07 15420</t>
  </si>
  <si>
    <t>71 3 07 15390</t>
  </si>
  <si>
    <t>71 2 07 15090</t>
  </si>
  <si>
    <t>71 1 07 15030</t>
  </si>
  <si>
    <t>Мероприятия по развитию и  поддержке  предпринимательства</t>
  </si>
  <si>
    <t>71 1 07 15510</t>
  </si>
  <si>
    <t>71 4 07 15630</t>
  </si>
  <si>
    <t>Фонд оплаты труда казенных учреждений</t>
  </si>
  <si>
    <t>Взносы по обязательному социальному страхованию</t>
  </si>
  <si>
    <t>71 4 07 12500</t>
  </si>
  <si>
    <t>71 4 07 12600</t>
  </si>
  <si>
    <t>71 5 07 15340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</si>
  <si>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</si>
  <si>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</si>
  <si>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</si>
  <si>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</si>
  <si>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</si>
  <si>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</si>
  <si>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</si>
  <si>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</si>
  <si>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</si>
  <si>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62 9 00 13040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</si>
  <si>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</si>
  <si>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</si>
  <si>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</si>
  <si>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</si>
  <si>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</si>
  <si>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71 5 00 15340</t>
  </si>
  <si>
    <t>Закупка товаров, работ и услуг в сфере информационно-коммуникационных технологий</t>
  </si>
  <si>
    <t>71 3 07 16400</t>
  </si>
  <si>
    <t>Мероприятия в области жилищного хозяйства</t>
  </si>
  <si>
    <t>71 3 07 15210</t>
  </si>
  <si>
    <t>Мероприятия по безопасности дорожного движения</t>
  </si>
  <si>
    <t>71 3 71 15540</t>
  </si>
  <si>
    <t>71 3 07 15540</t>
  </si>
  <si>
    <t>71 3 07 S4310</t>
  </si>
  <si>
    <t>Иные выплаты персоналу казенныхт учреждений, за исключением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</si>
  <si>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</si>
  <si>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</si>
  <si>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</si>
  <si>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казенныхт учреждений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</si>
  <si>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</si>
  <si>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</si>
  <si>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</si>
  <si>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</si>
  <si>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</si>
  <si>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</si>
  <si>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</si>
  <si>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</si>
  <si>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</si>
  <si>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Подпрограмма  «Стимулирование экономической активности на территории  Елизаветинского сельского поселения»</t>
  </si>
  <si>
    <t>Проведение мероприятий по профилактике терроризма и экстремизма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</si>
  <si>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</si>
  <si>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</si>
  <si>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</si>
  <si>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0107</t>
  </si>
  <si>
    <t>0314</t>
  </si>
  <si>
    <t>71 2 07 15690</t>
  </si>
  <si>
    <t>Обеспечение проведения выборов и референдумов</t>
  </si>
  <si>
    <t>Подпрграмма   «Формирование комфортной  городской среды на территории  Елизаветинского  сельского поселения"</t>
  </si>
  <si>
    <t>Проведение мероприятий  деятельности органов местного самоуправления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</si>
  <si>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</si>
  <si>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62 9 00 15200</t>
  </si>
  <si>
    <t>Содержание муниципального жилого фонда, в том числе капитальный ремонт муниципального жилого фонда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</si>
  <si>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
</t>
  </si>
  <si>
    <t>71 5 07 00000</t>
  </si>
  <si>
    <t>71 9 07 00000</t>
  </si>
  <si>
    <t>Создание комфортных благоустроенных общественных территорий общего пользования</t>
  </si>
  <si>
    <t>71 9 07 18930</t>
  </si>
  <si>
    <t>Проведение местных выборов и референдумов</t>
  </si>
  <si>
    <t xml:space="preserve">71 4 07 00000 </t>
  </si>
  <si>
    <t>71 3 07 00000</t>
  </si>
  <si>
    <t xml:space="preserve">71 0 00 00000 </t>
  </si>
  <si>
    <t>71 1 07 00000</t>
  </si>
  <si>
    <t>71 2 07 00000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</si>
  <si>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</si>
  <si>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</si>
  <si>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</si>
  <si>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>71 3 07 15600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</si>
  <si>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</si>
  <si>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</si>
  <si>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</si>
  <si>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</si>
  <si>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</si>
  <si>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</si>
  <si>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</si>
  <si>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</si>
  <si>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</si>
  <si>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</si>
  <si>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</si>
  <si>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</si>
  <si>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</si>
  <si>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</si>
  <si>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</si>
  <si>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</si>
  <si>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62 9 00 11070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</si>
  <si>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</si>
  <si>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Прочая закупка товаров, работ и услуг</t>
  </si>
  <si>
    <t xml:space="preserve">71 3 07 S0140 </t>
  </si>
  <si>
    <t>71 3 07 S4660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</si>
  <si>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</si>
  <si>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</si>
  <si>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</si>
  <si>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</si>
  <si>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71 6 07 16202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</si>
  <si>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</si>
  <si>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61 8 00 0000</t>
  </si>
  <si>
    <t>61 7 00 00000</t>
  </si>
  <si>
    <t>Стимулирующие выплаты работникам казенных учреждений</t>
  </si>
  <si>
    <t>71 4 07 S0360</t>
  </si>
  <si>
    <t>Спкциальные расходы</t>
  </si>
  <si>
    <t>Охрана семьи и детства</t>
  </si>
  <si>
    <t>1004</t>
  </si>
  <si>
    <t>71 5 07 19210</t>
  </si>
  <si>
    <t>Премии и гранты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</si>
  <si>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</si>
  <si>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</si>
  <si>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>62 9 00 11030</t>
  </si>
  <si>
    <t>71 3 07 S4770</t>
  </si>
  <si>
    <t>71 3 07 15610</t>
  </si>
  <si>
    <t>71 5 07 72020</t>
  </si>
  <si>
    <t>71 5 00 72020</t>
  </si>
  <si>
    <t>Уплата штрафов, пеней</t>
  </si>
  <si>
    <t>244</t>
  </si>
  <si>
    <t>Выполнение переданных полномочий субъектов РФ</t>
  </si>
  <si>
    <t>61 8 00 71340</t>
  </si>
  <si>
    <t>Профессиональная подготовка, переподготовка и повышение квалификации</t>
  </si>
  <si>
    <t>0705</t>
  </si>
  <si>
    <t>Бюджетные инвестиции на приобретение объектов недвижимого имущества в государственную (муниципальную) собственность</t>
  </si>
  <si>
    <t>Укрепление материально-технической базы в области спорта</t>
  </si>
  <si>
    <t>71 4 07 R5190</t>
  </si>
  <si>
    <t>Содержание органов местного самоуправления,оплата труда немуниципальных служащих</t>
  </si>
  <si>
    <t>Капитальный ремонт и ремонт дворовых территорий МКД, проездов к доровым территориям</t>
  </si>
  <si>
    <t>71 4 07 5190</t>
  </si>
  <si>
    <t>71 3 F3 67483</t>
  </si>
  <si>
    <t>71 3 F3 67484</t>
  </si>
  <si>
    <t>71 3 F3 6748S</t>
  </si>
  <si>
    <t>71 3 07 15620</t>
  </si>
  <si>
    <t>17555,63</t>
  </si>
  <si>
    <t>Мероприятия по переселению граждан из аварийного жилого фонда</t>
  </si>
  <si>
    <t>% исполнения</t>
  </si>
  <si>
    <t>Бюджет на 2019 год (тыс.руб.)</t>
  </si>
  <si>
    <t>Исполнено за 9 месяцев 2019 г. (тыс. руб.)</t>
  </si>
  <si>
    <t xml:space="preserve">   Исполнение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за 9 месяцев 2019 года</t>
  </si>
  <si>
    <r>
      <t xml:space="preserve">                                       Приложение 5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23.10.2019г. № 396  </t>
    </r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</si>
</sst>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0_р_.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50" fillId="0" borderId="0" xfId="55" applyFill="1" applyAlignment="1">
      <alignment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49" fontId="14" fillId="34" borderId="10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2" fontId="15" fillId="34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0" fillId="34" borderId="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203"/>
  <sheetViews>
    <sheetView showGridLines="0" tabSelected="1" workbookViewId="0" topLeftCell="A1">
      <selection activeCell="F64" sqref="F64"/>
    </sheetView>
  </sheetViews>
  <sheetFormatPr defaultColWidth="9.140625" defaultRowHeight="12.75"/>
  <cols>
    <col min="1" max="1" width="53.7109375" style="1" customWidth="1"/>
    <col min="2" max="2" width="16.57421875" style="2" customWidth="1"/>
    <col min="3" max="3" width="12.421875" style="0" customWidth="1"/>
    <col min="4" max="5" width="11.28125" style="1" customWidth="1"/>
    <col min="6" max="6" width="12.421875" style="1" customWidth="1"/>
    <col min="7" max="7" width="12.140625" style="1" customWidth="1"/>
    <col min="8" max="8" width="14.140625" style="0" customWidth="1"/>
    <col min="9" max="9" width="10.57421875" style="0" customWidth="1"/>
  </cols>
  <sheetData>
    <row r="1" spans="2:7" ht="13.5" customHeight="1">
      <c r="B1" s="82" t="s">
        <v>207</v>
      </c>
      <c r="C1" s="83"/>
      <c r="D1" s="83"/>
      <c r="E1" s="83"/>
      <c r="F1" s="83"/>
      <c r="G1" s="83"/>
    </row>
    <row r="2" spans="2:7" ht="13.5" customHeight="1">
      <c r="B2" s="83"/>
      <c r="C2" s="83"/>
      <c r="D2" s="83"/>
      <c r="E2" s="83"/>
      <c r="F2" s="83"/>
      <c r="G2" s="83"/>
    </row>
    <row r="3" spans="2:7" ht="14.25" customHeight="1">
      <c r="B3" s="83"/>
      <c r="C3" s="83"/>
      <c r="D3" s="83"/>
      <c r="E3" s="83"/>
      <c r="F3" s="83"/>
      <c r="G3" s="83"/>
    </row>
    <row r="4" spans="2:7" ht="13.5" customHeight="1">
      <c r="B4" s="83"/>
      <c r="C4" s="83"/>
      <c r="D4" s="83"/>
      <c r="E4" s="83"/>
      <c r="F4" s="83"/>
      <c r="G4" s="83"/>
    </row>
    <row r="5" spans="2:7" ht="12" customHeight="1">
      <c r="B5" s="83"/>
      <c r="C5" s="83"/>
      <c r="D5" s="83"/>
      <c r="E5" s="83"/>
      <c r="F5" s="83"/>
      <c r="G5" s="83"/>
    </row>
    <row r="6" spans="1:7" ht="15" customHeight="1" hidden="1">
      <c r="A6" s="80"/>
      <c r="B6" s="81"/>
      <c r="C6" s="81"/>
      <c r="D6" s="81"/>
      <c r="E6" s="81"/>
      <c r="F6" s="81"/>
      <c r="G6" s="81"/>
    </row>
    <row r="7" spans="1:7" ht="57" customHeight="1">
      <c r="A7" s="84" t="s">
        <v>206</v>
      </c>
      <c r="B7" s="84"/>
      <c r="C7" s="84"/>
      <c r="D7" s="84"/>
      <c r="E7" s="84"/>
      <c r="F7" s="84"/>
      <c r="G7" s="84"/>
    </row>
    <row r="8" spans="1:7" ht="18" customHeight="1" hidden="1">
      <c r="A8" s="9" t="s">
        <v>7</v>
      </c>
      <c r="B8" s="10" t="s">
        <v>8</v>
      </c>
      <c r="C8" s="10" t="s">
        <v>9</v>
      </c>
      <c r="D8" s="9"/>
      <c r="E8" s="9"/>
      <c r="F8" s="9"/>
      <c r="G8" s="9"/>
    </row>
    <row r="9" spans="1:7" ht="79.5" customHeight="1">
      <c r="A9" s="11" t="s">
        <v>29</v>
      </c>
      <c r="B9" s="12" t="s">
        <v>31</v>
      </c>
      <c r="C9" s="12" t="s">
        <v>30</v>
      </c>
      <c r="D9" s="11" t="s">
        <v>111</v>
      </c>
      <c r="E9" s="11" t="s">
        <v>204</v>
      </c>
      <c r="F9" s="11" t="s">
        <v>205</v>
      </c>
      <c r="G9" s="11" t="s">
        <v>203</v>
      </c>
    </row>
    <row r="10" spans="1:16" ht="13.5" customHeight="1">
      <c r="A10" s="3" t="s">
        <v>10</v>
      </c>
      <c r="B10" s="4"/>
      <c r="C10" s="4"/>
      <c r="D10" s="3"/>
      <c r="E10" s="79">
        <v>82286.92</v>
      </c>
      <c r="F10" s="79">
        <f>F11+F127</f>
        <v>37152.66</v>
      </c>
      <c r="G10" s="77">
        <f>F10/E10*100</f>
        <v>45.150140508357836</v>
      </c>
      <c r="P10" s="34"/>
    </row>
    <row r="11" spans="1:8" ht="78.75">
      <c r="A11" s="15" t="s">
        <v>112</v>
      </c>
      <c r="B11" s="29" t="s">
        <v>135</v>
      </c>
      <c r="C11" s="29"/>
      <c r="D11" s="71"/>
      <c r="E11" s="72">
        <f>E12+E19+E26+E80+E109+E119+E123</f>
        <v>65862.49</v>
      </c>
      <c r="F11" s="72">
        <f>F12+F19+F26+F80+F109+F119+F123</f>
        <v>25437.47</v>
      </c>
      <c r="G11" s="77">
        <f aca="true" t="shared" si="0" ref="G11:G73">F11/E11*100</f>
        <v>38.6220897509341</v>
      </c>
      <c r="H11" s="27"/>
    </row>
    <row r="12" spans="1:8" ht="25.5">
      <c r="A12" s="35" t="s">
        <v>113</v>
      </c>
      <c r="B12" s="40" t="s">
        <v>136</v>
      </c>
      <c r="C12" s="40"/>
      <c r="D12" s="37"/>
      <c r="E12" s="63">
        <v>175</v>
      </c>
      <c r="F12" s="63">
        <v>157</v>
      </c>
      <c r="G12" s="77">
        <f t="shared" si="0"/>
        <v>89.71428571428571</v>
      </c>
      <c r="H12" s="27"/>
    </row>
    <row r="13" spans="1:8" ht="38.25">
      <c r="A13" s="38" t="s">
        <v>20</v>
      </c>
      <c r="B13" s="33" t="s">
        <v>66</v>
      </c>
      <c r="C13" s="33"/>
      <c r="D13" s="36"/>
      <c r="E13" s="60">
        <v>165</v>
      </c>
      <c r="F13" s="60">
        <v>150</v>
      </c>
      <c r="G13" s="78">
        <f t="shared" si="0"/>
        <v>90.9090909090909</v>
      </c>
      <c r="H13" s="27"/>
    </row>
    <row r="14" spans="1:8" ht="15.75">
      <c r="A14" s="38" t="s">
        <v>160</v>
      </c>
      <c r="B14" s="33" t="s">
        <v>66</v>
      </c>
      <c r="C14" s="33">
        <v>244</v>
      </c>
      <c r="D14" s="36"/>
      <c r="E14" s="60">
        <v>165</v>
      </c>
      <c r="F14" s="60">
        <v>150</v>
      </c>
      <c r="G14" s="78">
        <f t="shared" si="0"/>
        <v>90.9090909090909</v>
      </c>
      <c r="H14" s="27"/>
    </row>
    <row r="15" spans="1:8" ht="15.75">
      <c r="A15" s="39" t="s">
        <v>1</v>
      </c>
      <c r="B15" s="40" t="s">
        <v>66</v>
      </c>
      <c r="C15" s="40">
        <v>244</v>
      </c>
      <c r="D15" s="37" t="s">
        <v>2</v>
      </c>
      <c r="E15" s="63">
        <v>165</v>
      </c>
      <c r="F15" s="63">
        <v>150</v>
      </c>
      <c r="G15" s="77">
        <f t="shared" si="0"/>
        <v>90.9090909090909</v>
      </c>
      <c r="H15" s="27"/>
    </row>
    <row r="16" spans="1:8" ht="15.75">
      <c r="A16" s="38" t="s">
        <v>67</v>
      </c>
      <c r="B16" s="33" t="s">
        <v>68</v>
      </c>
      <c r="C16" s="33"/>
      <c r="D16" s="36"/>
      <c r="E16" s="60">
        <v>10</v>
      </c>
      <c r="F16" s="60">
        <v>7</v>
      </c>
      <c r="G16" s="78">
        <f t="shared" si="0"/>
        <v>70</v>
      </c>
      <c r="H16" s="27"/>
    </row>
    <row r="17" spans="1:8" ht="15.75">
      <c r="A17" s="38" t="s">
        <v>165</v>
      </c>
      <c r="B17" s="33" t="s">
        <v>68</v>
      </c>
      <c r="C17" s="33">
        <v>244</v>
      </c>
      <c r="D17" s="36"/>
      <c r="E17" s="60">
        <v>10</v>
      </c>
      <c r="F17" s="60">
        <v>7</v>
      </c>
      <c r="G17" s="78">
        <f t="shared" si="0"/>
        <v>70</v>
      </c>
      <c r="H17" s="27"/>
    </row>
    <row r="18" spans="1:8" ht="15.75">
      <c r="A18" s="39" t="s">
        <v>19</v>
      </c>
      <c r="B18" s="40" t="s">
        <v>68</v>
      </c>
      <c r="C18" s="40">
        <v>244</v>
      </c>
      <c r="D18" s="37" t="s">
        <v>18</v>
      </c>
      <c r="E18" s="63">
        <v>10</v>
      </c>
      <c r="F18" s="63">
        <v>7</v>
      </c>
      <c r="G18" s="77">
        <f t="shared" si="0"/>
        <v>70</v>
      </c>
      <c r="H18" s="27"/>
    </row>
    <row r="19" spans="1:8" ht="25.5">
      <c r="A19" s="41" t="s">
        <v>115</v>
      </c>
      <c r="B19" s="40" t="s">
        <v>137</v>
      </c>
      <c r="C19" s="40"/>
      <c r="D19" s="37"/>
      <c r="E19" s="63">
        <v>35</v>
      </c>
      <c r="F19" s="63">
        <v>20</v>
      </c>
      <c r="G19" s="77">
        <f t="shared" si="0"/>
        <v>57.14285714285714</v>
      </c>
      <c r="H19" s="27"/>
    </row>
    <row r="20" spans="1:8" ht="15.75">
      <c r="A20" s="42" t="s">
        <v>138</v>
      </c>
      <c r="B20" s="33" t="s">
        <v>65</v>
      </c>
      <c r="C20" s="33"/>
      <c r="D20" s="36"/>
      <c r="E20" s="60">
        <v>5</v>
      </c>
      <c r="F20" s="60">
        <v>5</v>
      </c>
      <c r="G20" s="78">
        <f t="shared" si="0"/>
        <v>100</v>
      </c>
      <c r="H20" s="27"/>
    </row>
    <row r="21" spans="1:8" ht="15.75">
      <c r="A21" s="38" t="s">
        <v>165</v>
      </c>
      <c r="B21" s="33" t="s">
        <v>65</v>
      </c>
      <c r="C21" s="33">
        <v>244</v>
      </c>
      <c r="D21" s="36"/>
      <c r="E21" s="60">
        <v>5</v>
      </c>
      <c r="F21" s="60">
        <v>5</v>
      </c>
      <c r="G21" s="78">
        <f t="shared" si="0"/>
        <v>100</v>
      </c>
      <c r="H21" s="27"/>
    </row>
    <row r="22" spans="1:8" ht="25.5">
      <c r="A22" s="39" t="s">
        <v>139</v>
      </c>
      <c r="B22" s="40" t="s">
        <v>65</v>
      </c>
      <c r="C22" s="40">
        <v>244</v>
      </c>
      <c r="D22" s="37" t="s">
        <v>22</v>
      </c>
      <c r="E22" s="63">
        <v>5</v>
      </c>
      <c r="F22" s="63">
        <v>5</v>
      </c>
      <c r="G22" s="77">
        <f t="shared" si="0"/>
        <v>100</v>
      </c>
      <c r="H22" s="27"/>
    </row>
    <row r="23" spans="1:8" ht="25.5">
      <c r="A23" s="38" t="s">
        <v>114</v>
      </c>
      <c r="B23" s="33" t="s">
        <v>120</v>
      </c>
      <c r="C23" s="33"/>
      <c r="D23" s="36"/>
      <c r="E23" s="60">
        <v>30</v>
      </c>
      <c r="F23" s="60">
        <v>15</v>
      </c>
      <c r="G23" s="78">
        <f t="shared" si="0"/>
        <v>50</v>
      </c>
      <c r="H23" s="27"/>
    </row>
    <row r="24" spans="1:8" ht="25.5" customHeight="1">
      <c r="A24" s="38" t="s">
        <v>165</v>
      </c>
      <c r="B24" s="33" t="s">
        <v>120</v>
      </c>
      <c r="C24" s="33">
        <v>244</v>
      </c>
      <c r="D24" s="36"/>
      <c r="E24" s="60">
        <v>30</v>
      </c>
      <c r="F24" s="60">
        <v>15</v>
      </c>
      <c r="G24" s="78">
        <f t="shared" si="0"/>
        <v>50</v>
      </c>
      <c r="H24" s="27"/>
    </row>
    <row r="25" spans="1:8" ht="15.75">
      <c r="A25" s="39" t="s">
        <v>155</v>
      </c>
      <c r="B25" s="40" t="s">
        <v>120</v>
      </c>
      <c r="C25" s="40">
        <v>244</v>
      </c>
      <c r="D25" s="37" t="s">
        <v>119</v>
      </c>
      <c r="E25" s="63">
        <v>30</v>
      </c>
      <c r="F25" s="63">
        <v>15</v>
      </c>
      <c r="G25" s="77">
        <f t="shared" si="0"/>
        <v>50</v>
      </c>
      <c r="H25" s="27"/>
    </row>
    <row r="26" spans="1:7" ht="51">
      <c r="A26" s="41" t="s">
        <v>116</v>
      </c>
      <c r="B26" s="40" t="s">
        <v>134</v>
      </c>
      <c r="C26" s="40"/>
      <c r="D26" s="37" t="s">
        <v>201</v>
      </c>
      <c r="E26" s="63">
        <v>49562.46</v>
      </c>
      <c r="F26" s="63">
        <f>F48+F63+F66+F79</f>
        <v>16356.41</v>
      </c>
      <c r="G26" s="77">
        <f t="shared" si="0"/>
        <v>33.001610493103044</v>
      </c>
    </row>
    <row r="27" spans="1:7" ht="38.25">
      <c r="A27" s="38" t="s">
        <v>39</v>
      </c>
      <c r="B27" s="33" t="s">
        <v>64</v>
      </c>
      <c r="C27" s="33"/>
      <c r="D27" s="36"/>
      <c r="E27" s="60">
        <v>1291.33</v>
      </c>
      <c r="F27" s="60">
        <v>814.96</v>
      </c>
      <c r="G27" s="78">
        <f t="shared" si="0"/>
        <v>63.110126768525475</v>
      </c>
    </row>
    <row r="28" spans="1:7" ht="15.75">
      <c r="A28" s="38" t="s">
        <v>160</v>
      </c>
      <c r="B28" s="33" t="s">
        <v>64</v>
      </c>
      <c r="C28" s="33">
        <v>244</v>
      </c>
      <c r="D28" s="36"/>
      <c r="E28" s="60">
        <v>1291.33</v>
      </c>
      <c r="F28" s="60">
        <v>814.96</v>
      </c>
      <c r="G28" s="78">
        <f t="shared" si="0"/>
        <v>63.110126768525475</v>
      </c>
    </row>
    <row r="29" spans="1:7" ht="15.75">
      <c r="A29" s="39" t="s">
        <v>42</v>
      </c>
      <c r="B29" s="40" t="s">
        <v>64</v>
      </c>
      <c r="C29" s="40">
        <v>244</v>
      </c>
      <c r="D29" s="37" t="s">
        <v>28</v>
      </c>
      <c r="E29" s="63">
        <v>1291.33</v>
      </c>
      <c r="F29" s="63">
        <v>814.96</v>
      </c>
      <c r="G29" s="77">
        <f t="shared" si="0"/>
        <v>63.110126768525475</v>
      </c>
    </row>
    <row r="30" spans="1:7" ht="25.5">
      <c r="A30" s="38" t="s">
        <v>140</v>
      </c>
      <c r="B30" s="33" t="s">
        <v>141</v>
      </c>
      <c r="C30" s="33"/>
      <c r="D30" s="36"/>
      <c r="E30" s="60">
        <v>930</v>
      </c>
      <c r="F30" s="60">
        <v>930</v>
      </c>
      <c r="G30" s="78">
        <f t="shared" si="0"/>
        <v>100</v>
      </c>
    </row>
    <row r="31" spans="1:7" ht="15.75">
      <c r="A31" s="38" t="s">
        <v>165</v>
      </c>
      <c r="B31" s="33" t="s">
        <v>141</v>
      </c>
      <c r="C31" s="33">
        <v>244</v>
      </c>
      <c r="D31" s="36"/>
      <c r="E31" s="60">
        <v>930</v>
      </c>
      <c r="F31" s="60">
        <v>930</v>
      </c>
      <c r="G31" s="78">
        <f t="shared" si="0"/>
        <v>100</v>
      </c>
    </row>
    <row r="32" spans="1:7" ht="15.75">
      <c r="A32" s="39" t="s">
        <v>42</v>
      </c>
      <c r="B32" s="40" t="s">
        <v>141</v>
      </c>
      <c r="C32" s="40"/>
      <c r="D32" s="37" t="s">
        <v>28</v>
      </c>
      <c r="E32" s="63">
        <v>930</v>
      </c>
      <c r="F32" s="63">
        <v>930</v>
      </c>
      <c r="G32" s="77">
        <f t="shared" si="0"/>
        <v>100</v>
      </c>
    </row>
    <row r="33" spans="1:7" ht="25.5">
      <c r="A33" s="38" t="s">
        <v>195</v>
      </c>
      <c r="B33" s="33" t="s">
        <v>182</v>
      </c>
      <c r="C33" s="33"/>
      <c r="D33" s="36"/>
      <c r="E33" s="75">
        <v>1388.67</v>
      </c>
      <c r="F33" s="73">
        <v>0</v>
      </c>
      <c r="G33" s="78">
        <f t="shared" si="0"/>
        <v>0</v>
      </c>
    </row>
    <row r="34" spans="1:7" ht="15.75">
      <c r="A34" s="38" t="s">
        <v>165</v>
      </c>
      <c r="B34" s="33" t="s">
        <v>182</v>
      </c>
      <c r="C34" s="33">
        <v>244</v>
      </c>
      <c r="D34" s="36"/>
      <c r="E34" s="60">
        <v>1388.67</v>
      </c>
      <c r="F34" s="60">
        <v>0</v>
      </c>
      <c r="G34" s="78">
        <f t="shared" si="0"/>
        <v>0</v>
      </c>
    </row>
    <row r="35" spans="1:7" ht="15.75">
      <c r="A35" s="39" t="s">
        <v>42</v>
      </c>
      <c r="B35" s="40" t="s">
        <v>182</v>
      </c>
      <c r="C35" s="40"/>
      <c r="D35" s="37" t="s">
        <v>28</v>
      </c>
      <c r="E35" s="60">
        <v>1388.67</v>
      </c>
      <c r="F35" s="63">
        <v>0</v>
      </c>
      <c r="G35" s="77">
        <f t="shared" si="0"/>
        <v>0</v>
      </c>
    </row>
    <row r="36" spans="1:7" ht="37.5" customHeight="1">
      <c r="A36" s="39" t="s">
        <v>140</v>
      </c>
      <c r="B36" s="40" t="s">
        <v>161</v>
      </c>
      <c r="C36" s="40"/>
      <c r="D36" s="37"/>
      <c r="E36" s="63">
        <v>4441.92</v>
      </c>
      <c r="F36" s="63">
        <v>4441.92</v>
      </c>
      <c r="G36" s="77">
        <f t="shared" si="0"/>
        <v>100</v>
      </c>
    </row>
    <row r="37" spans="1:7" ht="15.75">
      <c r="A37" s="38" t="s">
        <v>160</v>
      </c>
      <c r="B37" s="33" t="s">
        <v>161</v>
      </c>
      <c r="C37" s="33">
        <v>244</v>
      </c>
      <c r="D37" s="36"/>
      <c r="E37" s="60">
        <v>4441.92</v>
      </c>
      <c r="F37" s="60">
        <v>4441.92</v>
      </c>
      <c r="G37" s="78">
        <f t="shared" si="0"/>
        <v>100</v>
      </c>
    </row>
    <row r="38" spans="1:7" ht="15.75">
      <c r="A38" s="39" t="s">
        <v>42</v>
      </c>
      <c r="B38" s="40" t="s">
        <v>161</v>
      </c>
      <c r="C38" s="40"/>
      <c r="D38" s="37" t="s">
        <v>28</v>
      </c>
      <c r="E38" s="69">
        <v>4441.92</v>
      </c>
      <c r="F38" s="69">
        <v>4441.92</v>
      </c>
      <c r="G38" s="77">
        <f t="shared" si="0"/>
        <v>100</v>
      </c>
    </row>
    <row r="39" spans="1:7" ht="63.75">
      <c r="A39" s="38" t="s">
        <v>159</v>
      </c>
      <c r="B39" s="33" t="s">
        <v>162</v>
      </c>
      <c r="C39" s="40"/>
      <c r="D39" s="37"/>
      <c r="E39" s="60">
        <v>1308.52</v>
      </c>
      <c r="F39" s="60">
        <v>1308.52</v>
      </c>
      <c r="G39" s="78">
        <f t="shared" si="0"/>
        <v>100</v>
      </c>
    </row>
    <row r="40" spans="1:7" ht="15.75">
      <c r="A40" s="38" t="s">
        <v>165</v>
      </c>
      <c r="B40" s="33" t="s">
        <v>162</v>
      </c>
      <c r="C40" s="40">
        <v>244</v>
      </c>
      <c r="D40" s="37"/>
      <c r="E40" s="60">
        <v>1308.52</v>
      </c>
      <c r="F40" s="60">
        <v>1308.52</v>
      </c>
      <c r="G40" s="78">
        <f t="shared" si="0"/>
        <v>100</v>
      </c>
    </row>
    <row r="41" spans="1:7" ht="15.75">
      <c r="A41" s="39" t="s">
        <v>42</v>
      </c>
      <c r="B41" s="40" t="s">
        <v>162</v>
      </c>
      <c r="C41" s="40">
        <v>244</v>
      </c>
      <c r="D41" s="37" t="s">
        <v>28</v>
      </c>
      <c r="E41" s="63">
        <v>1308.52</v>
      </c>
      <c r="F41" s="63">
        <v>1308.52</v>
      </c>
      <c r="G41" s="77">
        <f t="shared" si="0"/>
        <v>100</v>
      </c>
    </row>
    <row r="42" spans="1:7" ht="15.75">
      <c r="A42" s="38" t="s">
        <v>95</v>
      </c>
      <c r="B42" s="33" t="s">
        <v>96</v>
      </c>
      <c r="C42" s="33"/>
      <c r="D42" s="36"/>
      <c r="E42" s="60">
        <v>255.54</v>
      </c>
      <c r="F42" s="60">
        <v>255.54</v>
      </c>
      <c r="G42" s="78">
        <f t="shared" si="0"/>
        <v>100</v>
      </c>
    </row>
    <row r="43" spans="1:7" ht="15.75">
      <c r="A43" s="38" t="s">
        <v>165</v>
      </c>
      <c r="B43" s="33" t="s">
        <v>97</v>
      </c>
      <c r="C43" s="33">
        <v>244</v>
      </c>
      <c r="D43" s="36"/>
      <c r="E43" s="60">
        <v>255.54</v>
      </c>
      <c r="F43" s="60">
        <v>255.54</v>
      </c>
      <c r="G43" s="78">
        <f t="shared" si="0"/>
        <v>100</v>
      </c>
    </row>
    <row r="44" spans="1:7" ht="15.75">
      <c r="A44" s="39" t="s">
        <v>42</v>
      </c>
      <c r="B44" s="40" t="s">
        <v>97</v>
      </c>
      <c r="C44" s="40">
        <v>244</v>
      </c>
      <c r="D44" s="37" t="s">
        <v>28</v>
      </c>
      <c r="E44" s="63">
        <v>255.54</v>
      </c>
      <c r="F44" s="63">
        <v>255.54</v>
      </c>
      <c r="G44" s="77">
        <f t="shared" si="0"/>
        <v>100</v>
      </c>
    </row>
    <row r="45" spans="1:7" ht="25.5">
      <c r="A45" s="6" t="s">
        <v>140</v>
      </c>
      <c r="B45" s="33" t="s">
        <v>181</v>
      </c>
      <c r="C45" s="33"/>
      <c r="D45" s="36"/>
      <c r="E45" s="60">
        <v>1870.51</v>
      </c>
      <c r="F45" s="60">
        <v>449.15</v>
      </c>
      <c r="G45" s="78">
        <f t="shared" si="0"/>
        <v>24.012167804502514</v>
      </c>
    </row>
    <row r="46" spans="1:7" ht="15.75">
      <c r="A46" s="38" t="s">
        <v>165</v>
      </c>
      <c r="B46" s="33" t="s">
        <v>181</v>
      </c>
      <c r="C46" s="33">
        <v>244</v>
      </c>
      <c r="D46" s="36"/>
      <c r="E46" s="60">
        <v>1870.51</v>
      </c>
      <c r="F46" s="60">
        <v>449.15</v>
      </c>
      <c r="G46" s="78">
        <f t="shared" si="0"/>
        <v>24.012167804502514</v>
      </c>
    </row>
    <row r="47" spans="1:7" ht="15.75">
      <c r="A47" s="39" t="s">
        <v>42</v>
      </c>
      <c r="B47" s="40" t="s">
        <v>181</v>
      </c>
      <c r="C47" s="40">
        <v>244</v>
      </c>
      <c r="D47" s="37" t="s">
        <v>28</v>
      </c>
      <c r="E47" s="63">
        <v>1870.51</v>
      </c>
      <c r="F47" s="63">
        <v>449.15</v>
      </c>
      <c r="G47" s="77">
        <f t="shared" si="0"/>
        <v>24.012167804502514</v>
      </c>
    </row>
    <row r="48" spans="1:7" ht="15.75">
      <c r="A48" s="39" t="s">
        <v>42</v>
      </c>
      <c r="B48" s="33"/>
      <c r="C48" s="33"/>
      <c r="D48" s="37" t="s">
        <v>28</v>
      </c>
      <c r="E48" s="64">
        <v>11486.490000000002</v>
      </c>
      <c r="F48" s="63">
        <f>F29+F32+F38+F41+F44+F47</f>
        <v>8200.09</v>
      </c>
      <c r="G48" s="77">
        <f t="shared" si="0"/>
        <v>71.38899698689502</v>
      </c>
    </row>
    <row r="49" spans="1:7" ht="40.5" customHeight="1">
      <c r="A49" s="38" t="s">
        <v>36</v>
      </c>
      <c r="B49" s="33" t="s">
        <v>59</v>
      </c>
      <c r="C49" s="33"/>
      <c r="D49" s="36"/>
      <c r="E49" s="60">
        <v>192.2</v>
      </c>
      <c r="F49" s="60">
        <v>146.67</v>
      </c>
      <c r="G49" s="78">
        <f t="shared" si="0"/>
        <v>76.31113423517169</v>
      </c>
    </row>
    <row r="50" spans="1:7" ht="36" customHeight="1">
      <c r="A50" s="38" t="s">
        <v>127</v>
      </c>
      <c r="B50" s="33" t="s">
        <v>59</v>
      </c>
      <c r="C50" s="33">
        <v>811</v>
      </c>
      <c r="D50" s="36"/>
      <c r="E50" s="60">
        <v>192.2</v>
      </c>
      <c r="F50" s="60">
        <v>146.67</v>
      </c>
      <c r="G50" s="78">
        <f t="shared" si="0"/>
        <v>76.31113423517169</v>
      </c>
    </row>
    <row r="51" spans="1:7" ht="15.75">
      <c r="A51" s="39" t="s">
        <v>3</v>
      </c>
      <c r="B51" s="40" t="s">
        <v>59</v>
      </c>
      <c r="C51" s="40">
        <v>811</v>
      </c>
      <c r="D51" s="37" t="s">
        <v>4</v>
      </c>
      <c r="E51" s="63">
        <v>192.2</v>
      </c>
      <c r="F51" s="63">
        <v>146.67</v>
      </c>
      <c r="G51" s="77">
        <f t="shared" si="0"/>
        <v>76.31113423517169</v>
      </c>
    </row>
    <row r="52" spans="1:7" ht="38.25">
      <c r="A52" s="38" t="s">
        <v>124</v>
      </c>
      <c r="B52" s="33" t="s">
        <v>92</v>
      </c>
      <c r="C52" s="33"/>
      <c r="D52" s="36"/>
      <c r="E52" s="60">
        <v>1126.5</v>
      </c>
      <c r="F52" s="60">
        <v>750.97</v>
      </c>
      <c r="G52" s="78">
        <f t="shared" si="0"/>
        <v>66.66400355082112</v>
      </c>
    </row>
    <row r="53" spans="1:7" ht="41.25" customHeight="1">
      <c r="A53" s="38" t="s">
        <v>55</v>
      </c>
      <c r="B53" s="33" t="s">
        <v>92</v>
      </c>
      <c r="C53" s="33">
        <v>244</v>
      </c>
      <c r="D53" s="36"/>
      <c r="E53" s="60">
        <v>1126.5</v>
      </c>
      <c r="F53" s="60">
        <v>750.97</v>
      </c>
      <c r="G53" s="78">
        <f t="shared" si="0"/>
        <v>66.66400355082112</v>
      </c>
    </row>
    <row r="54" spans="1:7" ht="19.5" customHeight="1">
      <c r="A54" s="39" t="s">
        <v>3</v>
      </c>
      <c r="B54" s="40" t="s">
        <v>92</v>
      </c>
      <c r="C54" s="40">
        <v>244</v>
      </c>
      <c r="D54" s="37" t="s">
        <v>4</v>
      </c>
      <c r="E54" s="63">
        <v>1126.5</v>
      </c>
      <c r="F54" s="63">
        <v>750.97</v>
      </c>
      <c r="G54" s="77">
        <f t="shared" si="0"/>
        <v>66.66400355082112</v>
      </c>
    </row>
    <row r="55" spans="1:7" ht="15.75">
      <c r="A55" s="38" t="s">
        <v>93</v>
      </c>
      <c r="B55" s="33" t="s">
        <v>94</v>
      </c>
      <c r="C55" s="33"/>
      <c r="D55" s="36"/>
      <c r="E55" s="60">
        <v>545</v>
      </c>
      <c r="F55" s="60">
        <v>166.15</v>
      </c>
      <c r="G55" s="78">
        <f t="shared" si="0"/>
        <v>30.486238532110093</v>
      </c>
    </row>
    <row r="56" spans="1:7" ht="15.75">
      <c r="A56" s="38" t="s">
        <v>160</v>
      </c>
      <c r="B56" s="33" t="s">
        <v>94</v>
      </c>
      <c r="C56" s="33">
        <v>244</v>
      </c>
      <c r="D56" s="36"/>
      <c r="E56" s="60">
        <v>545</v>
      </c>
      <c r="F56" s="60">
        <v>166.15</v>
      </c>
      <c r="G56" s="78">
        <f t="shared" si="0"/>
        <v>30.486238532110093</v>
      </c>
    </row>
    <row r="57" spans="1:7" ht="15.75">
      <c r="A57" s="39" t="s">
        <v>3</v>
      </c>
      <c r="B57" s="40" t="s">
        <v>94</v>
      </c>
      <c r="C57" s="40">
        <v>244</v>
      </c>
      <c r="D57" s="37" t="s">
        <v>4</v>
      </c>
      <c r="E57" s="63">
        <v>545</v>
      </c>
      <c r="F57" s="63">
        <v>166.15</v>
      </c>
      <c r="G57" s="77">
        <f t="shared" si="0"/>
        <v>30.486238532110093</v>
      </c>
    </row>
    <row r="58" spans="1:7" ht="25.5">
      <c r="A58" s="38" t="s">
        <v>202</v>
      </c>
      <c r="B58" s="40"/>
      <c r="C58" s="40"/>
      <c r="D58" s="37"/>
      <c r="E58" s="63">
        <v>18772.08</v>
      </c>
      <c r="F58" s="63">
        <v>0</v>
      </c>
      <c r="G58" s="77">
        <f t="shared" si="0"/>
        <v>0</v>
      </c>
    </row>
    <row r="59" spans="1:7" ht="38.25">
      <c r="A59" s="38" t="s">
        <v>191</v>
      </c>
      <c r="B59" s="33" t="s">
        <v>200</v>
      </c>
      <c r="C59" s="33">
        <v>412</v>
      </c>
      <c r="D59" s="36"/>
      <c r="E59" s="60">
        <v>708.23</v>
      </c>
      <c r="F59" s="60">
        <v>0</v>
      </c>
      <c r="G59" s="78">
        <f t="shared" si="0"/>
        <v>0</v>
      </c>
    </row>
    <row r="60" spans="1:7" ht="38.25">
      <c r="A60" s="38" t="s">
        <v>191</v>
      </c>
      <c r="B60" s="33" t="s">
        <v>197</v>
      </c>
      <c r="C60" s="33">
        <v>412</v>
      </c>
      <c r="D60" s="36"/>
      <c r="E60" s="60">
        <v>9387.76</v>
      </c>
      <c r="F60" s="60">
        <v>0</v>
      </c>
      <c r="G60" s="78">
        <f t="shared" si="0"/>
        <v>0</v>
      </c>
    </row>
    <row r="61" spans="1:7" ht="38.25">
      <c r="A61" s="38" t="s">
        <v>191</v>
      </c>
      <c r="B61" s="33" t="s">
        <v>198</v>
      </c>
      <c r="C61" s="33">
        <v>412</v>
      </c>
      <c r="D61" s="36"/>
      <c r="E61" s="60">
        <v>7975.51</v>
      </c>
      <c r="F61" s="60">
        <v>0</v>
      </c>
      <c r="G61" s="78">
        <f t="shared" si="0"/>
        <v>0</v>
      </c>
    </row>
    <row r="62" spans="1:7" ht="38.25">
      <c r="A62" s="38" t="s">
        <v>191</v>
      </c>
      <c r="B62" s="33" t="s">
        <v>199</v>
      </c>
      <c r="C62" s="33">
        <v>412</v>
      </c>
      <c r="D62" s="36"/>
      <c r="E62" s="60">
        <v>700.58</v>
      </c>
      <c r="F62" s="60">
        <v>0</v>
      </c>
      <c r="G62" s="78">
        <f t="shared" si="0"/>
        <v>0</v>
      </c>
    </row>
    <row r="63" spans="1:7" ht="18.75" customHeight="1">
      <c r="A63" s="39" t="s">
        <v>3</v>
      </c>
      <c r="B63" s="40"/>
      <c r="C63" s="40"/>
      <c r="D63" s="37" t="s">
        <v>4</v>
      </c>
      <c r="E63" s="64">
        <v>20635.78</v>
      </c>
      <c r="F63" s="63">
        <f>F51+F54+F57+F58</f>
        <v>1063.79</v>
      </c>
      <c r="G63" s="77">
        <f t="shared" si="0"/>
        <v>5.1550753109405125</v>
      </c>
    </row>
    <row r="64" spans="1:7" ht="15.75">
      <c r="A64" s="38" t="s">
        <v>0</v>
      </c>
      <c r="B64" s="33" t="s">
        <v>60</v>
      </c>
      <c r="C64" s="33"/>
      <c r="D64" s="36"/>
      <c r="E64" s="60">
        <v>2352.6</v>
      </c>
      <c r="F64" s="60">
        <v>1414.16</v>
      </c>
      <c r="G64" s="78">
        <f t="shared" si="0"/>
        <v>60.1105160248236</v>
      </c>
    </row>
    <row r="65" spans="1:7" ht="24.75" customHeight="1">
      <c r="A65" s="38" t="s">
        <v>165</v>
      </c>
      <c r="B65" s="33" t="s">
        <v>60</v>
      </c>
      <c r="C65" s="33">
        <v>244</v>
      </c>
      <c r="D65" s="36"/>
      <c r="E65" s="60">
        <v>2352.6</v>
      </c>
      <c r="F65" s="60">
        <v>1414.16</v>
      </c>
      <c r="G65" s="78">
        <f t="shared" si="0"/>
        <v>60.1105160248236</v>
      </c>
    </row>
    <row r="66" spans="1:7" ht="15.75">
      <c r="A66" s="39" t="s">
        <v>14</v>
      </c>
      <c r="B66" s="40" t="s">
        <v>60</v>
      </c>
      <c r="C66" s="40"/>
      <c r="D66" s="37" t="s">
        <v>15</v>
      </c>
      <c r="E66" s="64">
        <v>2352.6</v>
      </c>
      <c r="F66" s="63">
        <v>1414.16</v>
      </c>
      <c r="G66" s="77">
        <f t="shared" si="0"/>
        <v>60.1105160248236</v>
      </c>
    </row>
    <row r="67" spans="1:7" ht="15.75">
      <c r="A67" s="38" t="s">
        <v>37</v>
      </c>
      <c r="B67" s="33" t="s">
        <v>61</v>
      </c>
      <c r="C67" s="33"/>
      <c r="D67" s="36"/>
      <c r="E67" s="60">
        <v>3150</v>
      </c>
      <c r="F67" s="60">
        <v>2538.52</v>
      </c>
      <c r="G67" s="78">
        <f t="shared" si="0"/>
        <v>80.5879365079365</v>
      </c>
    </row>
    <row r="68" spans="1:7" ht="25.5" customHeight="1">
      <c r="A68" s="38" t="s">
        <v>160</v>
      </c>
      <c r="B68" s="33" t="s">
        <v>61</v>
      </c>
      <c r="C68" s="33">
        <v>244</v>
      </c>
      <c r="D68" s="36"/>
      <c r="E68" s="60">
        <v>3150</v>
      </c>
      <c r="F68" s="60">
        <v>2538.52</v>
      </c>
      <c r="G68" s="78">
        <f t="shared" si="0"/>
        <v>80.5879365079365</v>
      </c>
    </row>
    <row r="69" spans="1:7" ht="15.75">
      <c r="A69" s="39" t="s">
        <v>16</v>
      </c>
      <c r="B69" s="40" t="s">
        <v>61</v>
      </c>
      <c r="C69" s="40"/>
      <c r="D69" s="37" t="s">
        <v>17</v>
      </c>
      <c r="E69" s="63">
        <v>3150</v>
      </c>
      <c r="F69" s="63">
        <v>2538.52</v>
      </c>
      <c r="G69" s="77">
        <f t="shared" si="0"/>
        <v>80.5879365079365</v>
      </c>
    </row>
    <row r="70" spans="1:7" ht="15.75">
      <c r="A70" s="38" t="s">
        <v>38</v>
      </c>
      <c r="B70" s="33" t="s">
        <v>62</v>
      </c>
      <c r="C70" s="33"/>
      <c r="D70" s="36"/>
      <c r="E70" s="60">
        <v>100</v>
      </c>
      <c r="F70" s="60">
        <v>71.2</v>
      </c>
      <c r="G70" s="78">
        <f t="shared" si="0"/>
        <v>71.2</v>
      </c>
    </row>
    <row r="71" spans="1:7" ht="26.25" customHeight="1">
      <c r="A71" s="38" t="s">
        <v>165</v>
      </c>
      <c r="B71" s="33" t="s">
        <v>62</v>
      </c>
      <c r="C71" s="33">
        <v>244</v>
      </c>
      <c r="D71" s="36"/>
      <c r="E71" s="60">
        <v>100</v>
      </c>
      <c r="F71" s="60">
        <v>71.2</v>
      </c>
      <c r="G71" s="78">
        <f t="shared" si="0"/>
        <v>71.2</v>
      </c>
    </row>
    <row r="72" spans="1:7" ht="15.75">
      <c r="A72" s="39" t="s">
        <v>16</v>
      </c>
      <c r="B72" s="40" t="s">
        <v>62</v>
      </c>
      <c r="C72" s="40">
        <v>244</v>
      </c>
      <c r="D72" s="37" t="s">
        <v>17</v>
      </c>
      <c r="E72" s="63">
        <v>100</v>
      </c>
      <c r="F72" s="63">
        <v>71.2</v>
      </c>
      <c r="G72" s="77">
        <f t="shared" si="0"/>
        <v>71.2</v>
      </c>
    </row>
    <row r="73" spans="1:7" ht="25.5">
      <c r="A73" s="38" t="s">
        <v>41</v>
      </c>
      <c r="B73" s="33" t="s">
        <v>63</v>
      </c>
      <c r="C73" s="33"/>
      <c r="D73" s="36"/>
      <c r="E73" s="60">
        <v>10486.67</v>
      </c>
      <c r="F73" s="60">
        <v>2663.37</v>
      </c>
      <c r="G73" s="78">
        <f t="shared" si="0"/>
        <v>25.39767152012984</v>
      </c>
    </row>
    <row r="74" spans="1:7" ht="25.5" customHeight="1">
      <c r="A74" s="38" t="s">
        <v>165</v>
      </c>
      <c r="B74" s="33" t="s">
        <v>63</v>
      </c>
      <c r="C74" s="33">
        <v>244</v>
      </c>
      <c r="D74" s="36"/>
      <c r="E74" s="60">
        <v>10486.67</v>
      </c>
      <c r="F74" s="60">
        <v>2663.37</v>
      </c>
      <c r="G74" s="78">
        <f aca="true" t="shared" si="1" ref="G74:G137">F74/E74*100</f>
        <v>25.39767152012984</v>
      </c>
    </row>
    <row r="75" spans="1:7" ht="15.75">
      <c r="A75" s="39" t="s">
        <v>16</v>
      </c>
      <c r="B75" s="40" t="s">
        <v>63</v>
      </c>
      <c r="C75" s="40">
        <v>244</v>
      </c>
      <c r="D75" s="37" t="s">
        <v>17</v>
      </c>
      <c r="E75" s="63">
        <v>10486.67</v>
      </c>
      <c r="F75" s="63">
        <v>2663.37</v>
      </c>
      <c r="G75" s="77">
        <f t="shared" si="1"/>
        <v>25.39767152012984</v>
      </c>
    </row>
    <row r="76" spans="1:7" ht="15.75">
      <c r="A76" s="38" t="s">
        <v>142</v>
      </c>
      <c r="B76" s="33" t="s">
        <v>98</v>
      </c>
      <c r="C76" s="33"/>
      <c r="D76" s="36"/>
      <c r="E76" s="60">
        <v>1350.9199999999998</v>
      </c>
      <c r="F76" s="60">
        <v>405.28</v>
      </c>
      <c r="G76" s="78">
        <f t="shared" si="1"/>
        <v>30.000296094513367</v>
      </c>
    </row>
    <row r="77" spans="1:7" ht="15.75">
      <c r="A77" s="38" t="s">
        <v>165</v>
      </c>
      <c r="B77" s="33" t="s">
        <v>98</v>
      </c>
      <c r="C77" s="33">
        <v>244</v>
      </c>
      <c r="D77" s="36"/>
      <c r="E77" s="60">
        <v>1350.9199999999998</v>
      </c>
      <c r="F77" s="60">
        <v>405.28</v>
      </c>
      <c r="G77" s="78">
        <f t="shared" si="1"/>
        <v>30.000296094513367</v>
      </c>
    </row>
    <row r="78" spans="1:7" ht="15.75">
      <c r="A78" s="39" t="s">
        <v>16</v>
      </c>
      <c r="B78" s="40" t="s">
        <v>98</v>
      </c>
      <c r="C78" s="40">
        <v>244</v>
      </c>
      <c r="D78" s="37" t="s">
        <v>17</v>
      </c>
      <c r="E78" s="63">
        <v>1350.9199999999998</v>
      </c>
      <c r="F78" s="63">
        <v>405.28</v>
      </c>
      <c r="G78" s="77">
        <f t="shared" si="1"/>
        <v>30.000296094513367</v>
      </c>
    </row>
    <row r="79" spans="1:7" ht="24" customHeight="1">
      <c r="A79" s="39" t="s">
        <v>16</v>
      </c>
      <c r="B79" s="40"/>
      <c r="C79" s="40"/>
      <c r="D79" s="37" t="s">
        <v>17</v>
      </c>
      <c r="E79" s="64">
        <v>15087.59</v>
      </c>
      <c r="F79" s="63">
        <f>F69+F72+F75+F78</f>
        <v>5678.37</v>
      </c>
      <c r="G79" s="77">
        <f t="shared" si="1"/>
        <v>37.63603067156517</v>
      </c>
    </row>
    <row r="80" spans="1:7" ht="55.5" customHeight="1">
      <c r="A80" s="44" t="s">
        <v>117</v>
      </c>
      <c r="B80" s="40" t="s">
        <v>133</v>
      </c>
      <c r="C80" s="33"/>
      <c r="D80" s="36"/>
      <c r="E80" s="64">
        <v>10115.2</v>
      </c>
      <c r="F80" s="63">
        <f>F88+F95+F98+F102+F105+F108</f>
        <v>8073.71</v>
      </c>
      <c r="G80" s="77">
        <f t="shared" si="1"/>
        <v>79.81760123378677</v>
      </c>
    </row>
    <row r="81" spans="1:7" ht="39.75" customHeight="1">
      <c r="A81" s="38" t="s">
        <v>43</v>
      </c>
      <c r="B81" s="33" t="s">
        <v>72</v>
      </c>
      <c r="C81" s="33"/>
      <c r="D81" s="36"/>
      <c r="E81" s="60">
        <v>5599.35</v>
      </c>
      <c r="F81" s="62">
        <f>F82+F83+F84+F85+F86+F87</f>
        <v>4883.06</v>
      </c>
      <c r="G81" s="78">
        <f t="shared" si="1"/>
        <v>87.20762231330423</v>
      </c>
    </row>
    <row r="82" spans="1:7" ht="15.75">
      <c r="A82" s="38" t="s">
        <v>70</v>
      </c>
      <c r="B82" s="33" t="s">
        <v>72</v>
      </c>
      <c r="C82" s="33">
        <v>111</v>
      </c>
      <c r="D82" s="36"/>
      <c r="E82" s="60">
        <v>1433.65</v>
      </c>
      <c r="F82" s="60">
        <v>1179.81</v>
      </c>
      <c r="G82" s="78">
        <f t="shared" si="1"/>
        <v>82.29414431695322</v>
      </c>
    </row>
    <row r="83" spans="1:7" ht="15.75">
      <c r="A83" s="38" t="s">
        <v>71</v>
      </c>
      <c r="B83" s="33" t="s">
        <v>72</v>
      </c>
      <c r="C83" s="33">
        <v>119</v>
      </c>
      <c r="D83" s="36"/>
      <c r="E83" s="60">
        <v>471</v>
      </c>
      <c r="F83" s="60">
        <v>385.06</v>
      </c>
      <c r="G83" s="78">
        <f t="shared" si="1"/>
        <v>81.75371549893843</v>
      </c>
    </row>
    <row r="84" spans="1:7" ht="25.5">
      <c r="A84" s="38" t="s">
        <v>99</v>
      </c>
      <c r="B84" s="33" t="s">
        <v>72</v>
      </c>
      <c r="C84" s="33">
        <v>112</v>
      </c>
      <c r="D84" s="36"/>
      <c r="E84" s="60">
        <v>5</v>
      </c>
      <c r="F84" s="60">
        <v>3.97</v>
      </c>
      <c r="G84" s="78">
        <f t="shared" si="1"/>
        <v>79.4</v>
      </c>
    </row>
    <row r="85" spans="1:7" ht="25.5">
      <c r="A85" s="38" t="s">
        <v>91</v>
      </c>
      <c r="B85" s="33" t="s">
        <v>72</v>
      </c>
      <c r="C85" s="33">
        <v>242</v>
      </c>
      <c r="D85" s="36"/>
      <c r="E85" s="60">
        <v>61.4</v>
      </c>
      <c r="F85" s="60">
        <v>33.42</v>
      </c>
      <c r="G85" s="78">
        <f t="shared" si="1"/>
        <v>54.4299674267101</v>
      </c>
    </row>
    <row r="86" spans="1:7" ht="25.5" customHeight="1">
      <c r="A86" s="38" t="s">
        <v>165</v>
      </c>
      <c r="B86" s="33" t="s">
        <v>72</v>
      </c>
      <c r="C86" s="33">
        <v>244</v>
      </c>
      <c r="D86" s="36"/>
      <c r="E86" s="60">
        <v>3628.1</v>
      </c>
      <c r="F86" s="60">
        <v>3280.63</v>
      </c>
      <c r="G86" s="78">
        <f t="shared" si="1"/>
        <v>90.42281083762852</v>
      </c>
    </row>
    <row r="87" spans="1:7" ht="21" customHeight="1">
      <c r="A87" s="38" t="s">
        <v>185</v>
      </c>
      <c r="B87" s="33" t="s">
        <v>72</v>
      </c>
      <c r="C87" s="33">
        <v>853</v>
      </c>
      <c r="D87" s="36"/>
      <c r="E87" s="60">
        <v>0.2</v>
      </c>
      <c r="F87" s="60">
        <v>0.17</v>
      </c>
      <c r="G87" s="78">
        <f t="shared" si="1"/>
        <v>85</v>
      </c>
    </row>
    <row r="88" spans="1:7" ht="15.75">
      <c r="A88" s="39" t="s">
        <v>35</v>
      </c>
      <c r="B88" s="40" t="s">
        <v>72</v>
      </c>
      <c r="C88" s="40"/>
      <c r="D88" s="37" t="s">
        <v>5</v>
      </c>
      <c r="E88" s="63">
        <v>5599.35</v>
      </c>
      <c r="F88" s="63">
        <v>4883.06</v>
      </c>
      <c r="G88" s="77">
        <f>F88/E88*100</f>
        <v>87.20762231330423</v>
      </c>
    </row>
    <row r="89" spans="1:7" ht="25.5">
      <c r="A89" s="38" t="s">
        <v>44</v>
      </c>
      <c r="B89" s="33" t="s">
        <v>73</v>
      </c>
      <c r="C89" s="33"/>
      <c r="D89" s="36"/>
      <c r="E89" s="60">
        <v>1554.4</v>
      </c>
      <c r="F89" s="60">
        <f>F90+F91+F92+F93+F94</f>
        <v>1141.86</v>
      </c>
      <c r="G89" s="78">
        <f t="shared" si="1"/>
        <v>73.45985589294904</v>
      </c>
    </row>
    <row r="90" spans="1:7" ht="15.75">
      <c r="A90" s="38" t="s">
        <v>70</v>
      </c>
      <c r="B90" s="33" t="s">
        <v>73</v>
      </c>
      <c r="C90" s="33">
        <v>111</v>
      </c>
      <c r="D90" s="36"/>
      <c r="E90" s="60">
        <v>478</v>
      </c>
      <c r="F90" s="60">
        <v>472.15</v>
      </c>
      <c r="G90" s="78">
        <f t="shared" si="1"/>
        <v>98.77615062761505</v>
      </c>
    </row>
    <row r="91" spans="1:7" ht="23.25" customHeight="1">
      <c r="A91" s="38" t="s">
        <v>71</v>
      </c>
      <c r="B91" s="33" t="s">
        <v>73</v>
      </c>
      <c r="C91" s="33">
        <v>119</v>
      </c>
      <c r="D91" s="36"/>
      <c r="E91" s="60">
        <v>144.44</v>
      </c>
      <c r="F91" s="60">
        <v>134.24</v>
      </c>
      <c r="G91" s="78">
        <f t="shared" si="1"/>
        <v>92.93824425366935</v>
      </c>
    </row>
    <row r="92" spans="1:7" ht="23.25" customHeight="1">
      <c r="A92" s="38" t="s">
        <v>103</v>
      </c>
      <c r="B92" s="33" t="s">
        <v>73</v>
      </c>
      <c r="C92" s="33">
        <v>112</v>
      </c>
      <c r="D92" s="36"/>
      <c r="E92" s="60">
        <v>3</v>
      </c>
      <c r="F92" s="60">
        <v>1.4</v>
      </c>
      <c r="G92" s="78">
        <f t="shared" si="1"/>
        <v>46.666666666666664</v>
      </c>
    </row>
    <row r="93" spans="1:7" ht="37.5" customHeight="1">
      <c r="A93" s="38" t="s">
        <v>91</v>
      </c>
      <c r="B93" s="33" t="s">
        <v>73</v>
      </c>
      <c r="C93" s="33">
        <v>242</v>
      </c>
      <c r="D93" s="36"/>
      <c r="E93" s="60">
        <v>61</v>
      </c>
      <c r="F93" s="60">
        <v>25.89</v>
      </c>
      <c r="G93" s="78">
        <f t="shared" si="1"/>
        <v>42.442622950819676</v>
      </c>
    </row>
    <row r="94" spans="1:7" ht="22.5" customHeight="1">
      <c r="A94" s="38" t="s">
        <v>165</v>
      </c>
      <c r="B94" s="33" t="s">
        <v>73</v>
      </c>
      <c r="C94" s="33">
        <v>244</v>
      </c>
      <c r="D94" s="36"/>
      <c r="E94" s="60">
        <v>741.4</v>
      </c>
      <c r="F94" s="60">
        <v>508.18</v>
      </c>
      <c r="G94" s="78">
        <f t="shared" si="1"/>
        <v>68.54329646614514</v>
      </c>
    </row>
    <row r="95" spans="1:7" ht="15.75">
      <c r="A95" s="39" t="s">
        <v>35</v>
      </c>
      <c r="B95" s="40" t="s">
        <v>73</v>
      </c>
      <c r="C95" s="40"/>
      <c r="D95" s="45" t="s">
        <v>5</v>
      </c>
      <c r="E95" s="66">
        <v>1427.85</v>
      </c>
      <c r="F95" s="66">
        <v>1141.86</v>
      </c>
      <c r="G95" s="77">
        <f t="shared" si="1"/>
        <v>79.97058514549848</v>
      </c>
    </row>
    <row r="96" spans="1:7" ht="31.5" customHeight="1">
      <c r="A96" s="38" t="s">
        <v>45</v>
      </c>
      <c r="B96" s="33" t="s">
        <v>69</v>
      </c>
      <c r="C96" s="33"/>
      <c r="D96" s="43"/>
      <c r="E96" s="67">
        <v>295</v>
      </c>
      <c r="F96" s="67">
        <v>263.41</v>
      </c>
      <c r="G96" s="78">
        <f t="shared" si="1"/>
        <v>89.29152542372883</v>
      </c>
    </row>
    <row r="97" spans="1:7" ht="15.75">
      <c r="A97" s="38" t="s">
        <v>165</v>
      </c>
      <c r="B97" s="33" t="s">
        <v>69</v>
      </c>
      <c r="C97" s="33">
        <v>244</v>
      </c>
      <c r="D97" s="43"/>
      <c r="E97" s="67">
        <v>295</v>
      </c>
      <c r="F97" s="67">
        <v>263.41</v>
      </c>
      <c r="G97" s="78">
        <f t="shared" si="1"/>
        <v>89.29152542372883</v>
      </c>
    </row>
    <row r="98" spans="1:7" ht="15.75">
      <c r="A98" s="39" t="s">
        <v>35</v>
      </c>
      <c r="B98" s="40" t="s">
        <v>69</v>
      </c>
      <c r="C98" s="40">
        <v>244</v>
      </c>
      <c r="D98" s="45" t="s">
        <v>5</v>
      </c>
      <c r="E98" s="66">
        <v>295</v>
      </c>
      <c r="F98" s="66">
        <v>263.41</v>
      </c>
      <c r="G98" s="77">
        <f t="shared" si="1"/>
        <v>89.29152542372883</v>
      </c>
    </row>
    <row r="99" spans="1:7" ht="15.75">
      <c r="A99" s="38" t="s">
        <v>171</v>
      </c>
      <c r="B99" s="33" t="s">
        <v>172</v>
      </c>
      <c r="C99" s="33"/>
      <c r="D99" s="43"/>
      <c r="E99" s="67">
        <v>2692.4</v>
      </c>
      <c r="F99" s="67">
        <f>F100+F101</f>
        <v>1684.9299999999998</v>
      </c>
      <c r="G99" s="78">
        <f t="shared" si="1"/>
        <v>62.58096865250333</v>
      </c>
    </row>
    <row r="100" spans="1:7" ht="15.75">
      <c r="A100" s="38" t="s">
        <v>70</v>
      </c>
      <c r="B100" s="33" t="s">
        <v>172</v>
      </c>
      <c r="C100" s="33">
        <v>111</v>
      </c>
      <c r="D100" s="43"/>
      <c r="E100" s="67">
        <v>2067.9</v>
      </c>
      <c r="F100" s="67">
        <v>1297.6</v>
      </c>
      <c r="G100" s="78">
        <f t="shared" si="1"/>
        <v>62.74964940277575</v>
      </c>
    </row>
    <row r="101" spans="1:7" ht="15.75">
      <c r="A101" s="38" t="s">
        <v>71</v>
      </c>
      <c r="B101" s="33" t="s">
        <v>172</v>
      </c>
      <c r="C101" s="33">
        <v>119</v>
      </c>
      <c r="D101" s="43"/>
      <c r="E101" s="67">
        <v>624.5</v>
      </c>
      <c r="F101" s="67">
        <v>387.33</v>
      </c>
      <c r="G101" s="78">
        <f t="shared" si="1"/>
        <v>62.02241793434747</v>
      </c>
    </row>
    <row r="102" spans="1:7" ht="15.75">
      <c r="A102" s="39" t="s">
        <v>35</v>
      </c>
      <c r="B102" s="40" t="s">
        <v>172</v>
      </c>
      <c r="C102" s="40">
        <v>244</v>
      </c>
      <c r="D102" s="45" t="s">
        <v>5</v>
      </c>
      <c r="E102" s="66">
        <v>2692.4</v>
      </c>
      <c r="F102" s="66">
        <v>1684.93</v>
      </c>
      <c r="G102" s="77">
        <f t="shared" si="1"/>
        <v>62.580968652503344</v>
      </c>
    </row>
    <row r="103" spans="1:7" ht="25.5">
      <c r="A103" s="38" t="s">
        <v>44</v>
      </c>
      <c r="B103" s="33" t="s">
        <v>196</v>
      </c>
      <c r="C103" s="33"/>
      <c r="D103" s="43"/>
      <c r="E103" s="67">
        <v>100</v>
      </c>
      <c r="F103" s="67">
        <v>100</v>
      </c>
      <c r="G103" s="78">
        <f t="shared" si="1"/>
        <v>100</v>
      </c>
    </row>
    <row r="104" spans="1:7" ht="15.75">
      <c r="A104" s="38" t="s">
        <v>165</v>
      </c>
      <c r="B104" s="33" t="s">
        <v>193</v>
      </c>
      <c r="C104" s="33">
        <v>244</v>
      </c>
      <c r="D104" s="43"/>
      <c r="E104" s="67">
        <v>100</v>
      </c>
      <c r="F104" s="67">
        <v>100</v>
      </c>
      <c r="G104" s="78">
        <f t="shared" si="1"/>
        <v>100</v>
      </c>
    </row>
    <row r="105" spans="1:7" ht="15.75">
      <c r="A105" s="39" t="s">
        <v>35</v>
      </c>
      <c r="B105" s="40" t="s">
        <v>193</v>
      </c>
      <c r="C105" s="40">
        <v>244</v>
      </c>
      <c r="D105" s="45" t="s">
        <v>5</v>
      </c>
      <c r="E105" s="66">
        <v>100</v>
      </c>
      <c r="F105" s="66">
        <v>100</v>
      </c>
      <c r="G105" s="77">
        <f t="shared" si="1"/>
        <v>100</v>
      </c>
    </row>
    <row r="106" spans="1:7" ht="25.5">
      <c r="A106" s="38" t="s">
        <v>43</v>
      </c>
      <c r="B106" s="33" t="s">
        <v>72</v>
      </c>
      <c r="C106" s="33"/>
      <c r="D106" s="43"/>
      <c r="E106" s="67">
        <v>0.6</v>
      </c>
      <c r="F106" s="67">
        <v>0.45</v>
      </c>
      <c r="G106" s="78">
        <f t="shared" si="1"/>
        <v>75</v>
      </c>
    </row>
    <row r="107" spans="1:7" ht="15.75">
      <c r="A107" s="38" t="s">
        <v>103</v>
      </c>
      <c r="B107" s="33" t="s">
        <v>72</v>
      </c>
      <c r="C107" s="33">
        <v>112</v>
      </c>
      <c r="D107" s="43"/>
      <c r="E107" s="67">
        <v>0.6</v>
      </c>
      <c r="F107" s="67">
        <v>0.45</v>
      </c>
      <c r="G107" s="78">
        <f t="shared" si="1"/>
        <v>75</v>
      </c>
    </row>
    <row r="108" spans="1:7" ht="15.75">
      <c r="A108" s="39" t="s">
        <v>174</v>
      </c>
      <c r="B108" s="40" t="s">
        <v>72</v>
      </c>
      <c r="C108" s="40"/>
      <c r="D108" s="45" t="s">
        <v>175</v>
      </c>
      <c r="E108" s="66">
        <v>0.6</v>
      </c>
      <c r="F108" s="66">
        <v>0.45</v>
      </c>
      <c r="G108" s="77">
        <f t="shared" si="1"/>
        <v>75</v>
      </c>
    </row>
    <row r="109" spans="1:7" ht="38.25">
      <c r="A109" s="41" t="s">
        <v>105</v>
      </c>
      <c r="B109" s="76" t="s">
        <v>128</v>
      </c>
      <c r="C109" s="40"/>
      <c r="D109" s="45"/>
      <c r="E109" s="61">
        <v>4653.33</v>
      </c>
      <c r="F109" s="66">
        <f>F112+F115+F118</f>
        <v>208.95</v>
      </c>
      <c r="G109" s="77">
        <f t="shared" si="1"/>
        <v>4.490332729464706</v>
      </c>
    </row>
    <row r="110" spans="1:7" ht="25.5">
      <c r="A110" s="38" t="s">
        <v>46</v>
      </c>
      <c r="B110" s="33" t="s">
        <v>74</v>
      </c>
      <c r="C110" s="33"/>
      <c r="D110" s="43"/>
      <c r="E110" s="67">
        <v>1728.33</v>
      </c>
      <c r="F110" s="67">
        <v>160.95</v>
      </c>
      <c r="G110" s="78">
        <f t="shared" si="1"/>
        <v>9.31245769037163</v>
      </c>
    </row>
    <row r="111" spans="1:7" ht="15.75">
      <c r="A111" s="38" t="s">
        <v>165</v>
      </c>
      <c r="B111" s="33" t="s">
        <v>90</v>
      </c>
      <c r="C111" s="33">
        <v>244</v>
      </c>
      <c r="D111" s="43"/>
      <c r="E111" s="67">
        <v>1728.33</v>
      </c>
      <c r="F111" s="67">
        <v>160.95</v>
      </c>
      <c r="G111" s="78">
        <f t="shared" si="1"/>
        <v>9.31245769037163</v>
      </c>
    </row>
    <row r="112" spans="1:7" ht="15.75">
      <c r="A112" s="39" t="s">
        <v>47</v>
      </c>
      <c r="B112" s="40" t="s">
        <v>74</v>
      </c>
      <c r="C112" s="40">
        <v>244</v>
      </c>
      <c r="D112" s="45" t="s">
        <v>21</v>
      </c>
      <c r="E112" s="66">
        <v>1728.33</v>
      </c>
      <c r="F112" s="66">
        <v>160.95</v>
      </c>
      <c r="G112" s="77">
        <f t="shared" si="1"/>
        <v>9.31245769037163</v>
      </c>
    </row>
    <row r="113" spans="1:7" ht="15.75">
      <c r="A113" s="38" t="s">
        <v>192</v>
      </c>
      <c r="B113" s="33" t="s">
        <v>183</v>
      </c>
      <c r="C113" s="33"/>
      <c r="D113" s="43"/>
      <c r="E113" s="67">
        <v>2800</v>
      </c>
      <c r="F113" s="67">
        <v>0</v>
      </c>
      <c r="G113" s="78">
        <f t="shared" si="1"/>
        <v>0</v>
      </c>
    </row>
    <row r="114" spans="1:7" ht="26.25" customHeight="1">
      <c r="A114" s="38" t="s">
        <v>165</v>
      </c>
      <c r="B114" s="33" t="s">
        <v>184</v>
      </c>
      <c r="C114" s="33">
        <v>244</v>
      </c>
      <c r="D114" s="43"/>
      <c r="E114" s="67">
        <v>2800</v>
      </c>
      <c r="F114" s="67">
        <v>0</v>
      </c>
      <c r="G114" s="78">
        <f t="shared" si="1"/>
        <v>0</v>
      </c>
    </row>
    <row r="115" spans="1:7" ht="15.75">
      <c r="A115" s="39" t="s">
        <v>47</v>
      </c>
      <c r="B115" s="40" t="s">
        <v>183</v>
      </c>
      <c r="C115" s="40">
        <v>244</v>
      </c>
      <c r="D115" s="45" t="s">
        <v>21</v>
      </c>
      <c r="E115" s="66">
        <v>2800</v>
      </c>
      <c r="F115" s="66">
        <v>0</v>
      </c>
      <c r="G115" s="77">
        <f t="shared" si="1"/>
        <v>0</v>
      </c>
    </row>
    <row r="116" spans="1:7" ht="36" customHeight="1">
      <c r="A116" s="42" t="s">
        <v>166</v>
      </c>
      <c r="B116" s="33" t="s">
        <v>176</v>
      </c>
      <c r="C116" s="33"/>
      <c r="D116" s="43"/>
      <c r="E116" s="67">
        <v>125</v>
      </c>
      <c r="F116" s="67">
        <v>48</v>
      </c>
      <c r="G116" s="78">
        <f t="shared" si="1"/>
        <v>38.4</v>
      </c>
    </row>
    <row r="117" spans="1:7" ht="15.75">
      <c r="A117" s="38" t="s">
        <v>165</v>
      </c>
      <c r="B117" s="33" t="s">
        <v>176</v>
      </c>
      <c r="C117" s="33">
        <v>244</v>
      </c>
      <c r="D117" s="43"/>
      <c r="E117" s="67">
        <v>125</v>
      </c>
      <c r="F117" s="67">
        <v>48</v>
      </c>
      <c r="G117" s="78">
        <f t="shared" si="1"/>
        <v>38.4</v>
      </c>
    </row>
    <row r="118" spans="1:7" ht="15.75">
      <c r="A118" s="39" t="s">
        <v>156</v>
      </c>
      <c r="B118" s="40" t="s">
        <v>128</v>
      </c>
      <c r="C118" s="40">
        <v>244</v>
      </c>
      <c r="D118" s="45" t="s">
        <v>11</v>
      </c>
      <c r="E118" s="66">
        <v>125</v>
      </c>
      <c r="F118" s="66">
        <v>48</v>
      </c>
      <c r="G118" s="77">
        <f t="shared" si="1"/>
        <v>38.4</v>
      </c>
    </row>
    <row r="119" spans="1:7" ht="38.25">
      <c r="A119" s="55" t="s">
        <v>168</v>
      </c>
      <c r="B119" s="40" t="s">
        <v>167</v>
      </c>
      <c r="C119" s="40"/>
      <c r="D119" s="45"/>
      <c r="E119" s="61">
        <v>621.5</v>
      </c>
      <c r="F119" s="66">
        <v>621.4</v>
      </c>
      <c r="G119" s="77">
        <f t="shared" si="1"/>
        <v>99.98390989541431</v>
      </c>
    </row>
    <row r="120" spans="1:7" ht="25.5">
      <c r="A120" s="38" t="s">
        <v>40</v>
      </c>
      <c r="B120" s="33" t="s">
        <v>167</v>
      </c>
      <c r="C120" s="33"/>
      <c r="D120" s="36"/>
      <c r="E120" s="60">
        <v>621.5</v>
      </c>
      <c r="F120" s="67">
        <v>621.4</v>
      </c>
      <c r="G120" s="78">
        <f t="shared" si="1"/>
        <v>99.98390989541431</v>
      </c>
    </row>
    <row r="121" spans="1:7" ht="15.75">
      <c r="A121" s="38" t="s">
        <v>165</v>
      </c>
      <c r="B121" s="33" t="s">
        <v>167</v>
      </c>
      <c r="C121" s="33">
        <v>244</v>
      </c>
      <c r="D121" s="36"/>
      <c r="E121" s="60">
        <v>621.5</v>
      </c>
      <c r="F121" s="67">
        <v>621.4</v>
      </c>
      <c r="G121" s="78">
        <f t="shared" si="1"/>
        <v>99.98390989541431</v>
      </c>
    </row>
    <row r="122" spans="1:7" ht="15.75">
      <c r="A122" s="39" t="s">
        <v>16</v>
      </c>
      <c r="B122" s="40" t="s">
        <v>167</v>
      </c>
      <c r="C122" s="40">
        <v>244</v>
      </c>
      <c r="D122" s="37" t="s">
        <v>17</v>
      </c>
      <c r="E122" s="63">
        <v>621.5</v>
      </c>
      <c r="F122" s="63">
        <v>621.4</v>
      </c>
      <c r="G122" s="77">
        <f t="shared" si="1"/>
        <v>99.98390989541431</v>
      </c>
    </row>
    <row r="123" spans="1:7" ht="53.25" customHeight="1">
      <c r="A123" s="46" t="s">
        <v>122</v>
      </c>
      <c r="B123" s="40" t="s">
        <v>129</v>
      </c>
      <c r="C123" s="40"/>
      <c r="D123" s="45"/>
      <c r="E123" s="61">
        <v>700</v>
      </c>
      <c r="F123" s="66">
        <v>0</v>
      </c>
      <c r="G123" s="77">
        <f t="shared" si="1"/>
        <v>0</v>
      </c>
    </row>
    <row r="124" spans="1:7" ht="25.5">
      <c r="A124" s="42" t="s">
        <v>130</v>
      </c>
      <c r="B124" s="33" t="s">
        <v>131</v>
      </c>
      <c r="C124" s="33"/>
      <c r="D124" s="43"/>
      <c r="E124" s="67">
        <v>700</v>
      </c>
      <c r="F124" s="67">
        <v>0</v>
      </c>
      <c r="G124" s="78">
        <f t="shared" si="1"/>
        <v>0</v>
      </c>
    </row>
    <row r="125" spans="1:7" ht="15.75">
      <c r="A125" s="38" t="s">
        <v>160</v>
      </c>
      <c r="B125" s="33" t="s">
        <v>131</v>
      </c>
      <c r="C125" s="33">
        <v>244</v>
      </c>
      <c r="D125" s="43"/>
      <c r="E125" s="67">
        <v>700</v>
      </c>
      <c r="F125" s="67">
        <v>0</v>
      </c>
      <c r="G125" s="78">
        <f t="shared" si="1"/>
        <v>0</v>
      </c>
    </row>
    <row r="126" spans="1:7" ht="15.75">
      <c r="A126" s="38" t="s">
        <v>16</v>
      </c>
      <c r="B126" s="33" t="s">
        <v>131</v>
      </c>
      <c r="C126" s="33">
        <v>244</v>
      </c>
      <c r="D126" s="43" t="s">
        <v>17</v>
      </c>
      <c r="E126" s="67">
        <v>700</v>
      </c>
      <c r="F126" s="67">
        <v>0</v>
      </c>
      <c r="G126" s="78">
        <f t="shared" si="1"/>
        <v>0</v>
      </c>
    </row>
    <row r="127" spans="1:8" ht="30.75" customHeight="1">
      <c r="A127" s="39" t="s">
        <v>48</v>
      </c>
      <c r="B127" s="33"/>
      <c r="C127" s="33"/>
      <c r="D127" s="45"/>
      <c r="E127" s="66">
        <f>E128+E173+E178+E183+E194+E197+E200</f>
        <v>16424.429999999997</v>
      </c>
      <c r="F127" s="66">
        <f>F128+F173+F178+F183+F194+F197+F200</f>
        <v>11715.189999999999</v>
      </c>
      <c r="G127" s="77">
        <f t="shared" si="1"/>
        <v>71.32783299024685</v>
      </c>
      <c r="H127" s="70"/>
    </row>
    <row r="128" spans="1:8" ht="30.75" customHeight="1">
      <c r="A128" s="39" t="s">
        <v>164</v>
      </c>
      <c r="B128" s="33"/>
      <c r="C128" s="33"/>
      <c r="D128" s="45" t="s">
        <v>163</v>
      </c>
      <c r="E128" s="66">
        <v>14819.75</v>
      </c>
      <c r="F128" s="66">
        <f>F129+F149+F156+F163</f>
        <v>10711.279999999999</v>
      </c>
      <c r="G128" s="77">
        <f t="shared" si="1"/>
        <v>72.27706270348689</v>
      </c>
      <c r="H128" s="27"/>
    </row>
    <row r="129" spans="1:7" ht="25.5" customHeight="1">
      <c r="A129" s="47" t="s">
        <v>53</v>
      </c>
      <c r="B129" s="40" t="s">
        <v>157</v>
      </c>
      <c r="C129" s="40"/>
      <c r="D129" s="45" t="s">
        <v>6</v>
      </c>
      <c r="E129" s="61">
        <v>11348.73</v>
      </c>
      <c r="F129" s="66">
        <f>F130+F138+F146</f>
        <v>7466.45</v>
      </c>
      <c r="G129" s="77">
        <f t="shared" si="1"/>
        <v>65.79106208359879</v>
      </c>
    </row>
    <row r="130" spans="1:7" ht="22.5" customHeight="1">
      <c r="A130" s="47" t="s">
        <v>49</v>
      </c>
      <c r="B130" s="40" t="s">
        <v>170</v>
      </c>
      <c r="C130" s="40"/>
      <c r="D130" s="45" t="s">
        <v>6</v>
      </c>
      <c r="E130" s="66">
        <v>7468.77</v>
      </c>
      <c r="F130" s="66">
        <f>F131+F134</f>
        <v>4984.16</v>
      </c>
      <c r="G130" s="77">
        <f t="shared" si="1"/>
        <v>66.73334431238342</v>
      </c>
    </row>
    <row r="131" spans="1:7" ht="15.75">
      <c r="A131" s="42" t="s">
        <v>77</v>
      </c>
      <c r="B131" s="33" t="s">
        <v>75</v>
      </c>
      <c r="C131" s="40"/>
      <c r="D131" s="43" t="s">
        <v>6</v>
      </c>
      <c r="E131" s="67">
        <v>6082.08</v>
      </c>
      <c r="F131" s="67">
        <f>F132+F133</f>
        <v>4025.62</v>
      </c>
      <c r="G131" s="78">
        <f t="shared" si="1"/>
        <v>66.18821192749849</v>
      </c>
    </row>
    <row r="132" spans="1:7" ht="15.75">
      <c r="A132" s="42" t="s">
        <v>57</v>
      </c>
      <c r="B132" s="33" t="s">
        <v>75</v>
      </c>
      <c r="C132" s="33">
        <v>121</v>
      </c>
      <c r="D132" s="43"/>
      <c r="E132" s="67">
        <v>4615.849999999999</v>
      </c>
      <c r="F132" s="67">
        <v>3058.92</v>
      </c>
      <c r="G132" s="78">
        <f t="shared" si="1"/>
        <v>66.2699177832902</v>
      </c>
    </row>
    <row r="133" spans="1:7" ht="29.25" customHeight="1">
      <c r="A133" s="42" t="s">
        <v>71</v>
      </c>
      <c r="B133" s="33" t="s">
        <v>75</v>
      </c>
      <c r="C133" s="33">
        <v>129</v>
      </c>
      <c r="D133" s="43"/>
      <c r="E133" s="67">
        <v>1466.23</v>
      </c>
      <c r="F133" s="67">
        <v>966.7</v>
      </c>
      <c r="G133" s="78">
        <f t="shared" si="1"/>
        <v>65.93099309112486</v>
      </c>
    </row>
    <row r="134" spans="1:7" ht="38.25" customHeight="1">
      <c r="A134" s="48" t="s">
        <v>50</v>
      </c>
      <c r="B134" s="33" t="s">
        <v>76</v>
      </c>
      <c r="C134" s="33"/>
      <c r="D134" s="43" t="s">
        <v>6</v>
      </c>
      <c r="E134" s="67">
        <v>1386.69</v>
      </c>
      <c r="F134" s="67">
        <f>F135+F136</f>
        <v>958.5400000000001</v>
      </c>
      <c r="G134" s="78">
        <f t="shared" si="1"/>
        <v>69.12431761965544</v>
      </c>
    </row>
    <row r="135" spans="1:7" ht="15.75">
      <c r="A135" s="42" t="s">
        <v>57</v>
      </c>
      <c r="B135" s="33" t="s">
        <v>76</v>
      </c>
      <c r="C135" s="33">
        <v>121</v>
      </c>
      <c r="D135" s="43"/>
      <c r="E135" s="67">
        <v>1065.95</v>
      </c>
      <c r="F135" s="67">
        <v>736.69</v>
      </c>
      <c r="G135" s="78">
        <f t="shared" si="1"/>
        <v>69.11112153478118</v>
      </c>
    </row>
    <row r="136" spans="1:7" ht="24" customHeight="1">
      <c r="A136" s="42" t="s">
        <v>71</v>
      </c>
      <c r="B136" s="33" t="s">
        <v>76</v>
      </c>
      <c r="C136" s="33">
        <v>129</v>
      </c>
      <c r="D136" s="43"/>
      <c r="E136" s="67">
        <v>320.74</v>
      </c>
      <c r="F136" s="67">
        <v>221.85</v>
      </c>
      <c r="G136" s="78">
        <f t="shared" si="1"/>
        <v>69.16817359855334</v>
      </c>
    </row>
    <row r="137" spans="1:7" ht="24" customHeight="1">
      <c r="A137" s="42" t="s">
        <v>179</v>
      </c>
      <c r="B137" s="33" t="s">
        <v>169</v>
      </c>
      <c r="C137" s="33"/>
      <c r="D137" s="43"/>
      <c r="E137" s="67">
        <v>3876.44</v>
      </c>
      <c r="F137" s="67">
        <f>F138+F146</f>
        <v>2482.29</v>
      </c>
      <c r="G137" s="78">
        <f t="shared" si="1"/>
        <v>64.03530043029171</v>
      </c>
    </row>
    <row r="138" spans="1:7" ht="30.75" customHeight="1">
      <c r="A138" s="48" t="s">
        <v>54</v>
      </c>
      <c r="B138" s="33" t="s">
        <v>78</v>
      </c>
      <c r="C138" s="33"/>
      <c r="D138" s="43" t="s">
        <v>6</v>
      </c>
      <c r="E138" s="67">
        <v>3692.74</v>
      </c>
      <c r="F138" s="67">
        <f>F139+F140+F142+F143+F144</f>
        <v>2337.99</v>
      </c>
      <c r="G138" s="78">
        <f aca="true" t="shared" si="2" ref="G138:G201">F138/E138*100</f>
        <v>63.313149585402705</v>
      </c>
    </row>
    <row r="139" spans="1:7" ht="15.75">
      <c r="A139" s="48" t="s">
        <v>57</v>
      </c>
      <c r="B139" s="33" t="s">
        <v>78</v>
      </c>
      <c r="C139" s="33">
        <v>121</v>
      </c>
      <c r="D139" s="43"/>
      <c r="E139" s="67">
        <v>1017.9200000000001</v>
      </c>
      <c r="F139" s="67">
        <v>760.15</v>
      </c>
      <c r="G139" s="78">
        <f t="shared" si="2"/>
        <v>74.67679188934297</v>
      </c>
    </row>
    <row r="140" spans="1:7" ht="15" customHeight="1">
      <c r="A140" s="48" t="s">
        <v>71</v>
      </c>
      <c r="B140" s="33" t="s">
        <v>78</v>
      </c>
      <c r="C140" s="33">
        <v>129</v>
      </c>
      <c r="D140" s="43"/>
      <c r="E140" s="67">
        <v>303.81</v>
      </c>
      <c r="F140" s="67">
        <v>218.5</v>
      </c>
      <c r="G140" s="78">
        <f t="shared" si="2"/>
        <v>71.91994996873046</v>
      </c>
    </row>
    <row r="141" spans="1:7" ht="36" customHeight="1">
      <c r="A141" s="48" t="s">
        <v>102</v>
      </c>
      <c r="B141" s="33" t="s">
        <v>78</v>
      </c>
      <c r="C141" s="33">
        <v>122</v>
      </c>
      <c r="D141" s="43"/>
      <c r="E141" s="67">
        <v>4.4</v>
      </c>
      <c r="F141" s="67">
        <v>0</v>
      </c>
      <c r="G141" s="78">
        <f t="shared" si="2"/>
        <v>0</v>
      </c>
    </row>
    <row r="142" spans="1:7" ht="25.5">
      <c r="A142" s="48" t="s">
        <v>91</v>
      </c>
      <c r="B142" s="33" t="s">
        <v>78</v>
      </c>
      <c r="C142" s="33">
        <v>242</v>
      </c>
      <c r="D142" s="43"/>
      <c r="E142" s="67">
        <v>746</v>
      </c>
      <c r="F142" s="67">
        <v>394.17</v>
      </c>
      <c r="G142" s="78">
        <f t="shared" si="2"/>
        <v>52.83780160857909</v>
      </c>
    </row>
    <row r="143" spans="1:7" ht="25.5" customHeight="1">
      <c r="A143" s="20" t="s">
        <v>165</v>
      </c>
      <c r="B143" s="33" t="s">
        <v>78</v>
      </c>
      <c r="C143" s="33">
        <v>244</v>
      </c>
      <c r="D143" s="43"/>
      <c r="E143" s="67">
        <v>1568.01</v>
      </c>
      <c r="F143" s="67">
        <v>898.53</v>
      </c>
      <c r="G143" s="78">
        <f t="shared" si="2"/>
        <v>57.303843725486445</v>
      </c>
    </row>
    <row r="144" spans="1:7" ht="15.75">
      <c r="A144" s="48" t="s">
        <v>185</v>
      </c>
      <c r="B144" s="33" t="s">
        <v>78</v>
      </c>
      <c r="C144" s="33">
        <v>853</v>
      </c>
      <c r="D144" s="43"/>
      <c r="E144" s="67">
        <v>67.3</v>
      </c>
      <c r="F144" s="67">
        <v>66.64</v>
      </c>
      <c r="G144" s="78">
        <f t="shared" si="2"/>
        <v>99.01931649331353</v>
      </c>
    </row>
    <row r="145" spans="1:7" ht="25.5">
      <c r="A145" s="48" t="s">
        <v>32</v>
      </c>
      <c r="B145" s="33" t="s">
        <v>154</v>
      </c>
      <c r="C145" s="33">
        <v>244</v>
      </c>
      <c r="D145" s="43"/>
      <c r="E145" s="67">
        <v>184.3</v>
      </c>
      <c r="F145" s="67">
        <v>144.3</v>
      </c>
      <c r="G145" s="78">
        <f t="shared" si="2"/>
        <v>78.29625610417797</v>
      </c>
    </row>
    <row r="146" spans="1:7" ht="15.75">
      <c r="A146" s="48" t="s">
        <v>165</v>
      </c>
      <c r="B146" s="33" t="s">
        <v>154</v>
      </c>
      <c r="C146" s="33">
        <v>244</v>
      </c>
      <c r="D146" s="43" t="s">
        <v>6</v>
      </c>
      <c r="E146" s="67">
        <v>184.3</v>
      </c>
      <c r="F146" s="67">
        <v>144.3</v>
      </c>
      <c r="G146" s="78">
        <f t="shared" si="2"/>
        <v>78.29625610417797</v>
      </c>
    </row>
    <row r="147" spans="1:7" ht="15.75">
      <c r="A147" s="58" t="s">
        <v>187</v>
      </c>
      <c r="B147" s="57" t="s">
        <v>188</v>
      </c>
      <c r="C147" s="57"/>
      <c r="D147" s="56"/>
      <c r="E147" s="68">
        <v>3.52</v>
      </c>
      <c r="F147" s="68">
        <v>0</v>
      </c>
      <c r="G147" s="78">
        <f t="shared" si="2"/>
        <v>0</v>
      </c>
    </row>
    <row r="148" spans="1:7" ht="15.75">
      <c r="A148" s="58" t="s">
        <v>165</v>
      </c>
      <c r="B148" s="57" t="s">
        <v>188</v>
      </c>
      <c r="C148" s="57" t="s">
        <v>186</v>
      </c>
      <c r="D148" s="56" t="s">
        <v>6</v>
      </c>
      <c r="E148" s="68">
        <v>3.52</v>
      </c>
      <c r="F148" s="68">
        <v>0</v>
      </c>
      <c r="G148" s="78">
        <f t="shared" si="2"/>
        <v>0</v>
      </c>
    </row>
    <row r="149" spans="1:7" ht="48" customHeight="1">
      <c r="A149" s="53" t="s">
        <v>148</v>
      </c>
      <c r="B149" s="16"/>
      <c r="C149" s="16"/>
      <c r="D149" s="30" t="s">
        <v>149</v>
      </c>
      <c r="E149" s="61">
        <v>161.15</v>
      </c>
      <c r="F149" s="61">
        <f>F151+F153+F155</f>
        <v>120.88</v>
      </c>
      <c r="G149" s="77">
        <f t="shared" si="2"/>
        <v>75.01085944771951</v>
      </c>
    </row>
    <row r="150" spans="1:7" ht="34.5" customHeight="1">
      <c r="A150" s="51" t="s">
        <v>144</v>
      </c>
      <c r="B150" s="16" t="s">
        <v>81</v>
      </c>
      <c r="C150" s="16"/>
      <c r="D150" s="30"/>
      <c r="E150" s="65">
        <v>59.5</v>
      </c>
      <c r="F150" s="65">
        <v>44.7</v>
      </c>
      <c r="G150" s="78">
        <f t="shared" si="2"/>
        <v>75.12605042016807</v>
      </c>
    </row>
    <row r="151" spans="1:7" ht="16.5" customHeight="1">
      <c r="A151" s="51" t="s">
        <v>145</v>
      </c>
      <c r="B151" s="16" t="s">
        <v>81</v>
      </c>
      <c r="C151" s="16">
        <v>540</v>
      </c>
      <c r="D151" s="26"/>
      <c r="E151" s="65">
        <v>59.5</v>
      </c>
      <c r="F151" s="65">
        <v>44.7</v>
      </c>
      <c r="G151" s="78">
        <f t="shared" si="2"/>
        <v>75.12605042016807</v>
      </c>
    </row>
    <row r="152" spans="1:7" ht="34.5" customHeight="1">
      <c r="A152" s="51" t="s">
        <v>146</v>
      </c>
      <c r="B152" s="16" t="s">
        <v>85</v>
      </c>
      <c r="C152" s="16"/>
      <c r="D152" s="26"/>
      <c r="E152" s="65">
        <v>29.45</v>
      </c>
      <c r="F152" s="65">
        <v>22.08</v>
      </c>
      <c r="G152" s="78">
        <f t="shared" si="2"/>
        <v>74.97453310696095</v>
      </c>
    </row>
    <row r="153" spans="1:7" ht="18" customHeight="1">
      <c r="A153" s="51" t="s">
        <v>145</v>
      </c>
      <c r="B153" s="16" t="s">
        <v>85</v>
      </c>
      <c r="C153" s="16">
        <v>540</v>
      </c>
      <c r="D153" s="26"/>
      <c r="E153" s="65">
        <v>29.45</v>
      </c>
      <c r="F153" s="65">
        <v>22.08</v>
      </c>
      <c r="G153" s="78">
        <f t="shared" si="2"/>
        <v>74.97453310696095</v>
      </c>
    </row>
    <row r="154" spans="1:7" ht="41.25" customHeight="1">
      <c r="A154" s="52" t="s">
        <v>147</v>
      </c>
      <c r="B154" s="16" t="s">
        <v>104</v>
      </c>
      <c r="C154" s="16"/>
      <c r="D154" s="26"/>
      <c r="E154" s="65">
        <v>72.2</v>
      </c>
      <c r="F154" s="65">
        <v>54.1</v>
      </c>
      <c r="G154" s="78">
        <f t="shared" si="2"/>
        <v>74.93074792243767</v>
      </c>
    </row>
    <row r="155" spans="1:7" ht="20.25" customHeight="1">
      <c r="A155" s="23" t="s">
        <v>145</v>
      </c>
      <c r="B155" s="16" t="s">
        <v>104</v>
      </c>
      <c r="C155" s="16">
        <v>540</v>
      </c>
      <c r="D155" s="26"/>
      <c r="E155" s="65">
        <v>72.2</v>
      </c>
      <c r="F155" s="65">
        <v>54.1</v>
      </c>
      <c r="G155" s="78">
        <f t="shared" si="2"/>
        <v>74.93074792243767</v>
      </c>
    </row>
    <row r="156" spans="1:7" ht="22.5" customHeight="1">
      <c r="A156" s="49" t="s">
        <v>121</v>
      </c>
      <c r="B156" s="40"/>
      <c r="C156" s="40"/>
      <c r="D156" s="45" t="s">
        <v>118</v>
      </c>
      <c r="E156" s="66">
        <v>447.15</v>
      </c>
      <c r="F156" s="66">
        <v>447.15</v>
      </c>
      <c r="G156" s="77">
        <f t="shared" si="2"/>
        <v>100</v>
      </c>
    </row>
    <row r="157" spans="1:7" ht="21" customHeight="1">
      <c r="A157" s="48" t="s">
        <v>132</v>
      </c>
      <c r="B157" s="33" t="s">
        <v>158</v>
      </c>
      <c r="C157" s="33"/>
      <c r="D157" s="43"/>
      <c r="E157" s="67">
        <v>447.15</v>
      </c>
      <c r="F157" s="67">
        <v>447.15</v>
      </c>
      <c r="G157" s="78">
        <f t="shared" si="2"/>
        <v>100</v>
      </c>
    </row>
    <row r="158" spans="1:7" ht="24.75" customHeight="1">
      <c r="A158" s="48" t="s">
        <v>165</v>
      </c>
      <c r="B158" s="33" t="s">
        <v>158</v>
      </c>
      <c r="C158" s="33">
        <v>244</v>
      </c>
      <c r="D158" s="43" t="s">
        <v>118</v>
      </c>
      <c r="E158" s="67">
        <v>50</v>
      </c>
      <c r="F158" s="67">
        <v>50</v>
      </c>
      <c r="G158" s="78">
        <f t="shared" si="2"/>
        <v>100</v>
      </c>
    </row>
    <row r="159" spans="1:7" ht="24.75" customHeight="1">
      <c r="A159" s="48" t="s">
        <v>173</v>
      </c>
      <c r="B159" s="33" t="s">
        <v>158</v>
      </c>
      <c r="C159" s="33">
        <v>880</v>
      </c>
      <c r="D159" s="43" t="s">
        <v>118</v>
      </c>
      <c r="E159" s="67">
        <v>397.15</v>
      </c>
      <c r="F159" s="67">
        <v>397.15</v>
      </c>
      <c r="G159" s="78">
        <f t="shared" si="2"/>
        <v>100</v>
      </c>
    </row>
    <row r="160" spans="1:7" ht="18" customHeight="1">
      <c r="A160" s="49" t="s">
        <v>51</v>
      </c>
      <c r="B160" s="40"/>
      <c r="C160" s="40"/>
      <c r="D160" s="45" t="s">
        <v>23</v>
      </c>
      <c r="E160" s="66">
        <v>50</v>
      </c>
      <c r="F160" s="66">
        <v>0</v>
      </c>
      <c r="G160" s="77">
        <f t="shared" si="2"/>
        <v>0</v>
      </c>
    </row>
    <row r="161" spans="1:7" ht="18.75" customHeight="1">
      <c r="A161" s="48" t="s">
        <v>143</v>
      </c>
      <c r="B161" s="33" t="s">
        <v>79</v>
      </c>
      <c r="C161" s="33"/>
      <c r="D161" s="43"/>
      <c r="E161" s="67">
        <v>50</v>
      </c>
      <c r="F161" s="67">
        <v>0</v>
      </c>
      <c r="G161" s="78">
        <f t="shared" si="2"/>
        <v>0</v>
      </c>
    </row>
    <row r="162" spans="1:7" ht="19.5" customHeight="1">
      <c r="A162" s="48" t="s">
        <v>52</v>
      </c>
      <c r="B162" s="33" t="s">
        <v>79</v>
      </c>
      <c r="C162" s="33">
        <v>870</v>
      </c>
      <c r="D162" s="43" t="s">
        <v>23</v>
      </c>
      <c r="E162" s="67">
        <v>50</v>
      </c>
      <c r="F162" s="67">
        <v>0</v>
      </c>
      <c r="G162" s="78">
        <f t="shared" si="2"/>
        <v>0</v>
      </c>
    </row>
    <row r="163" spans="1:7" ht="24.75" customHeight="1">
      <c r="A163" s="50" t="s">
        <v>1</v>
      </c>
      <c r="B163" s="40"/>
      <c r="C163" s="40"/>
      <c r="D163" s="45" t="s">
        <v>2</v>
      </c>
      <c r="E163" s="66">
        <v>2812.72</v>
      </c>
      <c r="F163" s="66">
        <f>F164+F165+F166+F169+F172</f>
        <v>2676.7999999999997</v>
      </c>
      <c r="G163" s="77">
        <f t="shared" si="2"/>
        <v>95.16766688472367</v>
      </c>
    </row>
    <row r="164" spans="1:7" ht="27.75" customHeight="1">
      <c r="A164" s="19" t="s">
        <v>123</v>
      </c>
      <c r="B164" s="16" t="s">
        <v>86</v>
      </c>
      <c r="C164" s="16"/>
      <c r="D164" s="26" t="s">
        <v>2</v>
      </c>
      <c r="E164" s="65">
        <v>10</v>
      </c>
      <c r="F164" s="65">
        <v>0</v>
      </c>
      <c r="G164" s="78">
        <f t="shared" si="2"/>
        <v>0</v>
      </c>
    </row>
    <row r="165" spans="1:7" ht="15.75">
      <c r="A165" s="19" t="s">
        <v>56</v>
      </c>
      <c r="B165" s="16" t="s">
        <v>86</v>
      </c>
      <c r="C165" s="16">
        <v>853</v>
      </c>
      <c r="D165" s="26" t="s">
        <v>2</v>
      </c>
      <c r="E165" s="65">
        <v>12.66</v>
      </c>
      <c r="F165" s="65">
        <v>12.66</v>
      </c>
      <c r="G165" s="78">
        <f t="shared" si="2"/>
        <v>100</v>
      </c>
    </row>
    <row r="166" spans="1:7" ht="25.5">
      <c r="A166" s="19" t="s">
        <v>178</v>
      </c>
      <c r="B166" s="16" t="s">
        <v>87</v>
      </c>
      <c r="C166" s="16"/>
      <c r="D166" s="26"/>
      <c r="E166" s="65">
        <v>25</v>
      </c>
      <c r="F166" s="65">
        <v>15</v>
      </c>
      <c r="G166" s="78">
        <f t="shared" si="2"/>
        <v>60</v>
      </c>
    </row>
    <row r="167" spans="1:10" ht="17.25" customHeight="1">
      <c r="A167" s="23" t="s">
        <v>177</v>
      </c>
      <c r="B167" s="16" t="s">
        <v>87</v>
      </c>
      <c r="C167" s="16">
        <v>350</v>
      </c>
      <c r="D167" s="26" t="s">
        <v>2</v>
      </c>
      <c r="E167" s="65">
        <v>19</v>
      </c>
      <c r="F167" s="65">
        <v>9</v>
      </c>
      <c r="G167" s="78">
        <f t="shared" si="2"/>
        <v>47.368421052631575</v>
      </c>
      <c r="J167" s="24"/>
    </row>
    <row r="168" spans="1:7" ht="17.25" customHeight="1">
      <c r="A168" s="23" t="s">
        <v>58</v>
      </c>
      <c r="B168" s="16" t="s">
        <v>87</v>
      </c>
      <c r="C168" s="16">
        <v>360</v>
      </c>
      <c r="D168" s="26" t="s">
        <v>2</v>
      </c>
      <c r="E168" s="65">
        <v>6</v>
      </c>
      <c r="F168" s="65">
        <v>6</v>
      </c>
      <c r="G168" s="78">
        <f t="shared" si="2"/>
        <v>100</v>
      </c>
    </row>
    <row r="169" spans="1:7" ht="17.25" customHeight="1">
      <c r="A169" s="19" t="s">
        <v>100</v>
      </c>
      <c r="B169" s="16" t="s">
        <v>101</v>
      </c>
      <c r="C169" s="16"/>
      <c r="D169" s="26"/>
      <c r="E169" s="65">
        <v>2615.06</v>
      </c>
      <c r="F169" s="65">
        <v>2564.4</v>
      </c>
      <c r="G169" s="78">
        <f t="shared" si="2"/>
        <v>98.0627595542741</v>
      </c>
    </row>
    <row r="170" spans="1:7" ht="17.25" customHeight="1">
      <c r="A170" s="19" t="s">
        <v>165</v>
      </c>
      <c r="B170" s="16" t="s">
        <v>101</v>
      </c>
      <c r="C170" s="16">
        <v>244</v>
      </c>
      <c r="D170" s="26" t="s">
        <v>2</v>
      </c>
      <c r="E170" s="65">
        <v>2615.06</v>
      </c>
      <c r="F170" s="65">
        <v>2564.4</v>
      </c>
      <c r="G170" s="78">
        <f t="shared" si="2"/>
        <v>98.0627595542741</v>
      </c>
    </row>
    <row r="171" spans="1:7" ht="27" customHeight="1">
      <c r="A171" s="19" t="s">
        <v>110</v>
      </c>
      <c r="B171" s="16" t="s">
        <v>109</v>
      </c>
      <c r="C171" s="16"/>
      <c r="D171" s="26" t="s">
        <v>2</v>
      </c>
      <c r="E171" s="65">
        <v>150</v>
      </c>
      <c r="F171" s="65">
        <v>84.74</v>
      </c>
      <c r="G171" s="78">
        <f t="shared" si="2"/>
        <v>56.493333333333325</v>
      </c>
    </row>
    <row r="172" spans="1:7" ht="27" customHeight="1">
      <c r="A172" s="19" t="s">
        <v>165</v>
      </c>
      <c r="B172" s="16" t="s">
        <v>109</v>
      </c>
      <c r="C172" s="16">
        <v>244</v>
      </c>
      <c r="D172" s="26" t="s">
        <v>2</v>
      </c>
      <c r="E172" s="65">
        <v>150</v>
      </c>
      <c r="F172" s="65">
        <v>84.74</v>
      </c>
      <c r="G172" s="78">
        <f t="shared" si="2"/>
        <v>56.493333333333325</v>
      </c>
    </row>
    <row r="173" spans="1:7" ht="15.75">
      <c r="A173" s="25" t="s">
        <v>24</v>
      </c>
      <c r="B173" s="16"/>
      <c r="C173" s="16"/>
      <c r="D173" s="30" t="s">
        <v>25</v>
      </c>
      <c r="E173" s="61">
        <v>278.3</v>
      </c>
      <c r="F173" s="61">
        <v>190.17</v>
      </c>
      <c r="G173" s="77">
        <f t="shared" si="2"/>
        <v>68.33273445921667</v>
      </c>
    </row>
    <row r="174" spans="1:7" ht="24" customHeight="1">
      <c r="A174" s="20" t="s">
        <v>26</v>
      </c>
      <c r="B174" s="33" t="s">
        <v>108</v>
      </c>
      <c r="C174" s="16"/>
      <c r="D174" s="17"/>
      <c r="E174" s="62">
        <v>278.3</v>
      </c>
      <c r="F174" s="62">
        <f>F175+F176+F177</f>
        <v>190.17000000000002</v>
      </c>
      <c r="G174" s="78">
        <f t="shared" si="2"/>
        <v>68.33273445921667</v>
      </c>
    </row>
    <row r="175" spans="1:7" ht="15.75">
      <c r="A175" s="18" t="s">
        <v>89</v>
      </c>
      <c r="B175" s="33" t="s">
        <v>108</v>
      </c>
      <c r="C175" s="16">
        <v>121</v>
      </c>
      <c r="D175" s="26"/>
      <c r="E175" s="65">
        <v>211.4</v>
      </c>
      <c r="F175" s="65">
        <v>143.85</v>
      </c>
      <c r="G175" s="78">
        <f t="shared" si="2"/>
        <v>68.04635761589404</v>
      </c>
    </row>
    <row r="176" spans="1:7" ht="15.75">
      <c r="A176" s="18" t="s">
        <v>71</v>
      </c>
      <c r="B176" s="33" t="s">
        <v>108</v>
      </c>
      <c r="C176" s="16">
        <v>129</v>
      </c>
      <c r="D176" s="26"/>
      <c r="E176" s="65">
        <v>63.84</v>
      </c>
      <c r="F176" s="65">
        <v>43.45</v>
      </c>
      <c r="G176" s="78">
        <f t="shared" si="2"/>
        <v>68.0607769423559</v>
      </c>
    </row>
    <row r="177" spans="1:7" ht="15.75">
      <c r="A177" s="21" t="s">
        <v>165</v>
      </c>
      <c r="B177" s="33" t="s">
        <v>108</v>
      </c>
      <c r="C177" s="16">
        <v>244</v>
      </c>
      <c r="D177" s="26"/>
      <c r="E177" s="65">
        <v>3.06</v>
      </c>
      <c r="F177" s="65">
        <v>2.87</v>
      </c>
      <c r="G177" s="78">
        <f t="shared" si="2"/>
        <v>93.79084967320262</v>
      </c>
    </row>
    <row r="178" spans="1:7" ht="15.75">
      <c r="A178" s="54" t="s">
        <v>3</v>
      </c>
      <c r="B178" s="33"/>
      <c r="C178" s="16"/>
      <c r="D178" s="30" t="s">
        <v>4</v>
      </c>
      <c r="E178" s="61">
        <v>155.6</v>
      </c>
      <c r="F178" s="61">
        <f>F180+F182</f>
        <v>116.8</v>
      </c>
      <c r="G178" s="77">
        <f t="shared" si="2"/>
        <v>75.06426735218508</v>
      </c>
    </row>
    <row r="179" spans="1:7" ht="25.5">
      <c r="A179" s="21" t="s">
        <v>152</v>
      </c>
      <c r="B179" s="33" t="s">
        <v>80</v>
      </c>
      <c r="C179" s="16"/>
      <c r="D179" s="43"/>
      <c r="E179" s="67">
        <v>119.9</v>
      </c>
      <c r="F179" s="67">
        <v>90</v>
      </c>
      <c r="G179" s="78">
        <f t="shared" si="2"/>
        <v>75.0625521267723</v>
      </c>
    </row>
    <row r="180" spans="1:7" ht="15.75">
      <c r="A180" s="21" t="s">
        <v>145</v>
      </c>
      <c r="B180" s="33" t="s">
        <v>80</v>
      </c>
      <c r="C180" s="16">
        <v>540</v>
      </c>
      <c r="D180" s="43"/>
      <c r="E180" s="67">
        <v>119.9</v>
      </c>
      <c r="F180" s="67">
        <v>90</v>
      </c>
      <c r="G180" s="78">
        <f t="shared" si="2"/>
        <v>75.0625521267723</v>
      </c>
    </row>
    <row r="181" spans="1:7" ht="15.75">
      <c r="A181" s="21" t="s">
        <v>153</v>
      </c>
      <c r="B181" s="33" t="s">
        <v>82</v>
      </c>
      <c r="C181" s="16"/>
      <c r="D181" s="43"/>
      <c r="E181" s="67">
        <v>35.7</v>
      </c>
      <c r="F181" s="67">
        <v>26.8</v>
      </c>
      <c r="G181" s="78">
        <f t="shared" si="2"/>
        <v>75.07002801120449</v>
      </c>
    </row>
    <row r="182" spans="1:7" ht="15.75">
      <c r="A182" s="21" t="s">
        <v>145</v>
      </c>
      <c r="B182" s="33" t="s">
        <v>82</v>
      </c>
      <c r="C182" s="16">
        <v>540</v>
      </c>
      <c r="D182" s="43"/>
      <c r="E182" s="67">
        <v>35.7</v>
      </c>
      <c r="F182" s="67">
        <v>26.8</v>
      </c>
      <c r="G182" s="78">
        <f t="shared" si="2"/>
        <v>75.07002801120449</v>
      </c>
    </row>
    <row r="183" spans="1:7" ht="15.75">
      <c r="A183" s="32" t="s">
        <v>14</v>
      </c>
      <c r="B183" s="16"/>
      <c r="C183" s="16"/>
      <c r="D183" s="30" t="s">
        <v>15</v>
      </c>
      <c r="E183" s="61">
        <v>779.38</v>
      </c>
      <c r="F183" s="61">
        <f>F185+F187+F189+F191+F193</f>
        <v>407.39</v>
      </c>
      <c r="G183" s="77">
        <f t="shared" si="2"/>
        <v>52.27103595165388</v>
      </c>
    </row>
    <row r="184" spans="1:7" ht="25.5">
      <c r="A184" s="6" t="s">
        <v>150</v>
      </c>
      <c r="B184" s="16" t="s">
        <v>84</v>
      </c>
      <c r="C184" s="16"/>
      <c r="D184" s="26"/>
      <c r="E184" s="65">
        <v>43.46</v>
      </c>
      <c r="F184" s="65">
        <v>32.6</v>
      </c>
      <c r="G184" s="78">
        <f t="shared" si="2"/>
        <v>75.01150483202946</v>
      </c>
    </row>
    <row r="185" spans="1:7" ht="15.75">
      <c r="A185" s="6" t="s">
        <v>145</v>
      </c>
      <c r="B185" s="16" t="s">
        <v>84</v>
      </c>
      <c r="C185" s="16">
        <v>540</v>
      </c>
      <c r="D185" s="26"/>
      <c r="E185" s="65">
        <v>43.46</v>
      </c>
      <c r="F185" s="65">
        <v>32.6</v>
      </c>
      <c r="G185" s="78">
        <f t="shared" si="2"/>
        <v>75.01150483202946</v>
      </c>
    </row>
    <row r="186" spans="1:7" ht="25.5">
      <c r="A186" s="23" t="s">
        <v>151</v>
      </c>
      <c r="B186" s="16" t="s">
        <v>83</v>
      </c>
      <c r="C186" s="16"/>
      <c r="D186" s="26"/>
      <c r="E186" s="65">
        <v>86.92</v>
      </c>
      <c r="F186" s="65">
        <v>65.19</v>
      </c>
      <c r="G186" s="78">
        <f t="shared" si="2"/>
        <v>75</v>
      </c>
    </row>
    <row r="187" spans="1:7" ht="15.75">
      <c r="A187" s="6" t="s">
        <v>145</v>
      </c>
      <c r="B187" s="16" t="s">
        <v>83</v>
      </c>
      <c r="C187" s="16">
        <v>540</v>
      </c>
      <c r="D187" s="17"/>
      <c r="E187" s="62">
        <v>86.92</v>
      </c>
      <c r="F187" s="62">
        <v>65.19</v>
      </c>
      <c r="G187" s="78">
        <f t="shared" si="2"/>
        <v>75</v>
      </c>
    </row>
    <row r="188" spans="1:7" ht="15.75">
      <c r="A188" s="21" t="s">
        <v>107</v>
      </c>
      <c r="B188" s="16" t="s">
        <v>106</v>
      </c>
      <c r="C188" s="16"/>
      <c r="D188" s="26"/>
      <c r="E188" s="65">
        <v>20</v>
      </c>
      <c r="F188" s="65">
        <v>2.5</v>
      </c>
      <c r="G188" s="78">
        <f t="shared" si="2"/>
        <v>12.5</v>
      </c>
    </row>
    <row r="189" spans="1:7" ht="15.75">
      <c r="A189" s="21" t="s">
        <v>165</v>
      </c>
      <c r="B189" s="16" t="s">
        <v>106</v>
      </c>
      <c r="C189" s="16">
        <v>244</v>
      </c>
      <c r="D189" s="26"/>
      <c r="E189" s="65">
        <v>20</v>
      </c>
      <c r="F189" s="65">
        <v>2.5</v>
      </c>
      <c r="G189" s="78">
        <f t="shared" si="2"/>
        <v>12.5</v>
      </c>
    </row>
    <row r="190" spans="1:7" ht="37.5" customHeight="1">
      <c r="A190" s="6" t="s">
        <v>126</v>
      </c>
      <c r="B190" s="16" t="s">
        <v>125</v>
      </c>
      <c r="C190" s="29"/>
      <c r="D190" s="28"/>
      <c r="E190" s="64">
        <v>75.6</v>
      </c>
      <c r="F190" s="64">
        <v>32.6</v>
      </c>
      <c r="G190" s="77">
        <f t="shared" si="2"/>
        <v>43.12169312169313</v>
      </c>
    </row>
    <row r="191" spans="1:7" ht="15.75">
      <c r="A191" s="21" t="s">
        <v>165</v>
      </c>
      <c r="B191" s="16" t="s">
        <v>125</v>
      </c>
      <c r="C191" s="16">
        <v>244</v>
      </c>
      <c r="D191" s="26"/>
      <c r="E191" s="65">
        <v>75.6</v>
      </c>
      <c r="F191" s="65">
        <v>32.6</v>
      </c>
      <c r="G191" s="78">
        <f t="shared" si="2"/>
        <v>43.12169312169313</v>
      </c>
    </row>
    <row r="192" spans="1:7" ht="25.5">
      <c r="A192" s="6" t="s">
        <v>100</v>
      </c>
      <c r="B192" s="16" t="s">
        <v>101</v>
      </c>
      <c r="C192" s="29"/>
      <c r="D192" s="28"/>
      <c r="E192" s="64">
        <v>553.4</v>
      </c>
      <c r="F192" s="64">
        <v>274.5</v>
      </c>
      <c r="G192" s="77">
        <f t="shared" si="2"/>
        <v>49.602457535236724</v>
      </c>
    </row>
    <row r="193" spans="1:7" ht="15.75">
      <c r="A193" s="21" t="s">
        <v>165</v>
      </c>
      <c r="B193" s="16" t="s">
        <v>101</v>
      </c>
      <c r="C193" s="16">
        <v>244</v>
      </c>
      <c r="D193" s="26"/>
      <c r="E193" s="65">
        <v>553.4</v>
      </c>
      <c r="F193" s="65">
        <v>274.5</v>
      </c>
      <c r="G193" s="78">
        <f t="shared" si="2"/>
        <v>49.602457535236724</v>
      </c>
    </row>
    <row r="194" spans="1:7" ht="31.5">
      <c r="A194" s="59" t="s">
        <v>189</v>
      </c>
      <c r="B194" s="16" t="s">
        <v>78</v>
      </c>
      <c r="C194" s="16"/>
      <c r="D194" s="30" t="s">
        <v>190</v>
      </c>
      <c r="E194" s="61">
        <v>10</v>
      </c>
      <c r="F194" s="61">
        <v>3.5</v>
      </c>
      <c r="G194" s="77">
        <f t="shared" si="2"/>
        <v>35</v>
      </c>
    </row>
    <row r="195" spans="1:7" ht="25.5">
      <c r="A195" s="6" t="s">
        <v>194</v>
      </c>
      <c r="B195" s="16" t="s">
        <v>78</v>
      </c>
      <c r="C195" s="29"/>
      <c r="D195" s="28"/>
      <c r="E195" s="62">
        <v>10</v>
      </c>
      <c r="F195" s="62">
        <v>3.5</v>
      </c>
      <c r="G195" s="78">
        <f t="shared" si="2"/>
        <v>35</v>
      </c>
    </row>
    <row r="196" spans="1:7" ht="15.75">
      <c r="A196" s="6" t="s">
        <v>165</v>
      </c>
      <c r="B196" s="16" t="s">
        <v>78</v>
      </c>
      <c r="C196" s="16">
        <v>244</v>
      </c>
      <c r="D196" s="26" t="s">
        <v>190</v>
      </c>
      <c r="E196" s="65">
        <v>10</v>
      </c>
      <c r="F196" s="65">
        <v>3.5</v>
      </c>
      <c r="G196" s="78">
        <f t="shared" si="2"/>
        <v>35</v>
      </c>
    </row>
    <row r="197" spans="1:7" ht="15.75">
      <c r="A197" s="22" t="s">
        <v>12</v>
      </c>
      <c r="B197" s="29"/>
      <c r="C197" s="29"/>
      <c r="D197" s="30" t="s">
        <v>13</v>
      </c>
      <c r="E197" s="61">
        <v>380.8</v>
      </c>
      <c r="F197" s="61">
        <v>285.6</v>
      </c>
      <c r="G197" s="77">
        <f t="shared" si="2"/>
        <v>75</v>
      </c>
    </row>
    <row r="198" spans="1:7" ht="25.5">
      <c r="A198" s="7" t="s">
        <v>33</v>
      </c>
      <c r="B198" s="16" t="s">
        <v>88</v>
      </c>
      <c r="C198" s="16"/>
      <c r="D198" s="31"/>
      <c r="E198" s="65">
        <v>380.8</v>
      </c>
      <c r="F198" s="74">
        <v>285.6</v>
      </c>
      <c r="G198" s="78">
        <f t="shared" si="2"/>
        <v>75</v>
      </c>
    </row>
    <row r="199" spans="1:7" ht="25.5">
      <c r="A199" s="5" t="s">
        <v>34</v>
      </c>
      <c r="B199" s="16" t="s">
        <v>88</v>
      </c>
      <c r="C199" s="16">
        <v>264</v>
      </c>
      <c r="D199" s="31"/>
      <c r="E199" s="65">
        <v>380.8</v>
      </c>
      <c r="F199" s="74">
        <v>285.6</v>
      </c>
      <c r="G199" s="78">
        <f t="shared" si="2"/>
        <v>75</v>
      </c>
    </row>
    <row r="200" spans="1:7" ht="15.75">
      <c r="A200" s="32" t="s">
        <v>174</v>
      </c>
      <c r="B200" s="16"/>
      <c r="C200" s="16"/>
      <c r="D200" s="30" t="s">
        <v>175</v>
      </c>
      <c r="E200" s="61">
        <v>0.6</v>
      </c>
      <c r="F200" s="61">
        <v>0.45</v>
      </c>
      <c r="G200" s="77">
        <f t="shared" si="2"/>
        <v>75</v>
      </c>
    </row>
    <row r="201" spans="1:7" ht="25.5">
      <c r="A201" s="21" t="s">
        <v>54</v>
      </c>
      <c r="B201" s="16" t="s">
        <v>180</v>
      </c>
      <c r="C201" s="16"/>
      <c r="D201" s="26"/>
      <c r="E201" s="65">
        <v>0.6</v>
      </c>
      <c r="F201" s="65">
        <v>0.45</v>
      </c>
      <c r="G201" s="78">
        <f t="shared" si="2"/>
        <v>75</v>
      </c>
    </row>
    <row r="202" spans="1:7" ht="25.5">
      <c r="A202" s="6" t="s">
        <v>102</v>
      </c>
      <c r="B202" s="16" t="s">
        <v>180</v>
      </c>
      <c r="C202" s="16">
        <v>122</v>
      </c>
      <c r="D202" s="28"/>
      <c r="E202" s="62">
        <v>0.6</v>
      </c>
      <c r="F202" s="62">
        <v>0.45</v>
      </c>
      <c r="G202" s="78">
        <f>F202/E202*100</f>
        <v>75</v>
      </c>
    </row>
    <row r="203" spans="1:7" ht="15" hidden="1">
      <c r="A203" s="13" t="s">
        <v>27</v>
      </c>
      <c r="B203" s="14"/>
      <c r="C203" s="14"/>
      <c r="D203" s="8"/>
      <c r="E203" s="8"/>
      <c r="F203" s="8"/>
      <c r="G203" s="8"/>
    </row>
  </sheetData>
  <sheetProtection/>
  <autoFilter ref="A8:G8"/>
  <mergeCells count="3">
    <mergeCell ref="A6:G6"/>
    <mergeCell ref="B1:G5"/>
    <mergeCell ref="A7:G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2019-10-23T15:32:36Z</cp:lastPrinted>
  <dcterms:created xsi:type="dcterms:W3CDTF">2002-03-11T10:22:12Z</dcterms:created>
  <dcterms:modified xsi:type="dcterms:W3CDTF">2019-10-24T13:50:51Z</dcterms:modified>
  <cp:category/>
  <cp:version/>
  <cp:contentType/>
  <cp:contentStatus/>
</cp:coreProperties>
</file>