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ELZADM-HV\All_doc\Смирнова Л.А\4-СЕССИЯ 25.03.21\Реш 104\"/>
    </mc:Choice>
  </mc:AlternateContent>
  <xr:revisionPtr revIDLastSave="0" documentId="8_{B6960BC2-995B-4A0B-AB26-08BBD01EBB7B}" xr6:coauthVersionLast="46" xr6:coauthVersionMax="46" xr10:uidLastSave="{00000000-0000-0000-0000-000000000000}"/>
  <bookViews>
    <workbookView xWindow="-120" yWindow="-120" windowWidth="29040" windowHeight="1584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'2019-2020'!$A$8:$G$8</definedName>
    <definedName name="_xlnm.Print_Titles" localSheetId="0">'2019-2020'!$8:$8</definedName>
  </definedNames>
  <calcPr calcId="181029" fullCalcOnLoad="1"/>
</workbook>
</file>

<file path=xl/calcChain.xml><?xml version="1.0" encoding="utf-8"?>
<calcChain xmlns="http://schemas.openxmlformats.org/spreadsheetml/2006/main">
  <c r="F12" i="1" l="1"/>
  <c r="F10" i="1"/>
  <c r="F135" i="1"/>
  <c r="F136" i="1"/>
  <c r="F138" i="1"/>
  <c r="E138" i="1"/>
  <c r="G147" i="1"/>
  <c r="G146" i="1"/>
  <c r="G145" i="1"/>
  <c r="F93" i="1"/>
  <c r="F101" i="1"/>
  <c r="F112" i="1"/>
  <c r="F102" i="1"/>
  <c r="G102" i="1"/>
  <c r="F149" i="1"/>
  <c r="G149" i="1"/>
  <c r="F191" i="1"/>
  <c r="F162" i="1"/>
  <c r="G162" i="1"/>
  <c r="F186" i="1"/>
  <c r="F173" i="1"/>
  <c r="G173" i="1"/>
  <c r="F20" i="1"/>
  <c r="G20" i="1"/>
  <c r="F87" i="1"/>
  <c r="G87" i="1"/>
  <c r="F68" i="1"/>
  <c r="F88" i="1"/>
  <c r="F49" i="1"/>
  <c r="G11" i="1"/>
  <c r="G13" i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90" i="1"/>
  <c r="G91" i="1"/>
  <c r="G92" i="1"/>
  <c r="G93" i="1"/>
  <c r="G94" i="1"/>
  <c r="G95" i="1"/>
  <c r="G96" i="1"/>
  <c r="G97" i="1"/>
  <c r="G98" i="1"/>
  <c r="G99" i="1"/>
  <c r="G100" i="1"/>
  <c r="G103" i="1"/>
  <c r="G104" i="1"/>
  <c r="G105" i="1"/>
  <c r="G106" i="1"/>
  <c r="G107" i="1"/>
  <c r="G109" i="1"/>
  <c r="G110" i="1"/>
  <c r="G111" i="1"/>
  <c r="G112" i="1"/>
  <c r="G113" i="1"/>
  <c r="G114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40" i="1"/>
  <c r="G141" i="1"/>
  <c r="G143" i="1"/>
  <c r="G144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3" i="1"/>
  <c r="G164" i="1"/>
  <c r="G165" i="1"/>
  <c r="G166" i="1"/>
  <c r="G167" i="1"/>
  <c r="G168" i="1"/>
  <c r="G169" i="1"/>
  <c r="G170" i="1"/>
  <c r="G171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E191" i="1"/>
  <c r="G191" i="1"/>
  <c r="E186" i="1"/>
  <c r="E182" i="1"/>
  <c r="E172" i="1"/>
  <c r="E162" i="1"/>
  <c r="E149" i="1"/>
  <c r="E148" i="1"/>
  <c r="E142" i="1"/>
  <c r="G142" i="1"/>
  <c r="E139" i="1"/>
  <c r="G139" i="1"/>
  <c r="E116" i="1"/>
  <c r="G116" i="1"/>
  <c r="E115" i="1"/>
  <c r="G115" i="1"/>
  <c r="E108" i="1"/>
  <c r="G108" i="1"/>
  <c r="E93" i="1"/>
  <c r="E101" i="1"/>
  <c r="E89" i="1"/>
  <c r="E87" i="1"/>
  <c r="E68" i="1"/>
  <c r="E88" i="1"/>
  <c r="E49" i="1"/>
  <c r="G49" i="1"/>
  <c r="E13" i="1"/>
  <c r="F30" i="1"/>
  <c r="G88" i="1"/>
  <c r="F89" i="1"/>
  <c r="G89" i="1"/>
  <c r="G101" i="1"/>
  <c r="E30" i="1"/>
  <c r="E12" i="1"/>
  <c r="G68" i="1"/>
  <c r="F148" i="1"/>
  <c r="G148" i="1"/>
  <c r="F172" i="1"/>
  <c r="G172" i="1"/>
  <c r="G12" i="1"/>
  <c r="G30" i="1"/>
  <c r="F137" i="1"/>
  <c r="E137" i="1"/>
  <c r="E136" i="1"/>
  <c r="G138" i="1"/>
  <c r="E135" i="1"/>
  <c r="G136" i="1"/>
  <c r="G137" i="1"/>
  <c r="G135" i="1"/>
  <c r="E10" i="1"/>
  <c r="G10" i="1"/>
</calcChain>
</file>

<file path=xl/sharedStrings.xml><?xml version="1.0" encoding="utf-8"?>
<sst xmlns="http://schemas.openxmlformats.org/spreadsheetml/2006/main" count="464" uniqueCount="205">
  <si>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2020год</t>
  </si>
  <si>
    <t>1</t>
  </si>
  <si>
    <t>2</t>
  </si>
  <si>
    <t>3</t>
  </si>
  <si>
    <t>Наименование</t>
  </si>
  <si>
    <t>Целевая статья</t>
  </si>
  <si>
    <t>Вид расхода</t>
  </si>
  <si>
    <t>Раздел подраздел</t>
  </si>
  <si>
    <t>Бюджет на 2020 год, тыс.руб.</t>
  </si>
  <si>
    <t>Всего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</si>
  <si>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</si>
  <si>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 xml:space="preserve">7Л 0 00 00000 </t>
  </si>
  <si>
    <t>Подпрограмма  «Стимулирование экономической активности на территории  Елизаветинского сельского поселения»</t>
  </si>
  <si>
    <t>7Л 1 00 00000</t>
  </si>
  <si>
    <t>Оценка недвижимости, признание прав и регулирование отношений по государственной и муниципальной собственности</t>
  </si>
  <si>
    <t>7Л 1 00 15030</t>
  </si>
  <si>
    <t>Прочая закупка товаров, работ и услуг</t>
  </si>
  <si>
    <t>Другие общегосударственные вопросы</t>
  </si>
  <si>
    <t>0113</t>
  </si>
  <si>
    <t>Мероприятия по развитию и  поддержке  предпринимательства</t>
  </si>
  <si>
    <t>7Л 1 00 15510</t>
  </si>
  <si>
    <t>10,00</t>
  </si>
  <si>
    <t xml:space="preserve">Прочая закупка товаров, работ и услуг </t>
  </si>
  <si>
    <t>Другие вопросы в области национальной  экономики</t>
  </si>
  <si>
    <t>0412</t>
  </si>
  <si>
    <t>Подпрограмма  « Обеспечение безопасности на территории  Елизаветинского сельского поселения»</t>
  </si>
  <si>
    <t>7Л 2 00 00000</t>
  </si>
  <si>
    <t>35,00</t>
  </si>
  <si>
    <t>Проведние мероприятий по гражданской обороне</t>
  </si>
  <si>
    <t>7Л 2 00 15090</t>
  </si>
  <si>
    <t>5,00</t>
  </si>
  <si>
    <t>Защита населения  и территории от чрезвычайных ситуаций природного и техногенного характера, гражданская оборона</t>
  </si>
  <si>
    <t>0309</t>
  </si>
  <si>
    <t>Мероприятия по обеспечению первичных мер пожарной безопасности</t>
  </si>
  <si>
    <t>7Л 2 00 15120</t>
  </si>
  <si>
    <t xml:space="preserve">Другие вопросы в области национальной безопасности  </t>
  </si>
  <si>
    <t xml:space="preserve"> Профилактика терроризма и экстремизма</t>
  </si>
  <si>
    <t>7Л 2 00 15690</t>
  </si>
  <si>
    <t>0314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</si>
  <si>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</si>
  <si>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>7Л 3 00 00000</t>
  </si>
  <si>
    <t>Строительство и содержание автомобильных дорог и инженерных сооружений на них в границах муниципального образования</t>
  </si>
  <si>
    <t>7Л 3 00 15390</t>
  </si>
  <si>
    <t>Дорожное хозяйство(дорожный фонд)</t>
  </si>
  <si>
    <t>0409</t>
  </si>
  <si>
    <t>Капитальный ремонт и ремонт автомобильных дорог общего пользования местного значения</t>
  </si>
  <si>
    <t>7Л 3 00 15600</t>
  </si>
  <si>
    <t>7Л 3 00 S0140</t>
  </si>
  <si>
    <t>7Л 3 00 S4770</t>
  </si>
  <si>
    <t>Мероприятия по безопасности дорожного движения</t>
  </si>
  <si>
    <t>7Л 3 00 15540</t>
  </si>
  <si>
    <t>300,00</t>
  </si>
  <si>
    <t>Прочие мероприятия в отношении автомобильных дорог общего пользования местного значения</t>
  </si>
  <si>
    <t>7Л 3 00 S4660</t>
  </si>
  <si>
    <t>7Л 3 00 18951</t>
  </si>
  <si>
    <t>Перечисление ежемесячных взносов в фонд капитального ремонта общедомового имущества в многоквартирном доме на счет регионального оператора</t>
  </si>
  <si>
    <t>7Л 3 00 16400</t>
  </si>
  <si>
    <t>Жилищное хозяйство</t>
  </si>
  <si>
    <t>0501</t>
  </si>
  <si>
    <t>Мероприятия в области жилищного хозяйства</t>
  </si>
  <si>
    <t>7Л 3 00 15210</t>
  </si>
  <si>
    <t>Мероприятия по переселению граждан из аварийного жилого фонда</t>
  </si>
  <si>
    <t>7Л 3 00 15620</t>
  </si>
  <si>
    <t>Бюджетные инвестиции на приобретение объектов недвижимого имущества в государственную ( муниципальную) собственность</t>
  </si>
  <si>
    <t>7Л 3 F3 6748S</t>
  </si>
  <si>
    <t>7Л 3 F3 67483</t>
  </si>
  <si>
    <t>7Л 3 F3 67484</t>
  </si>
  <si>
    <t>Мероприятия в области коммунального хозяйства</t>
  </si>
  <si>
    <t>7Л 3 00 15220</t>
  </si>
  <si>
    <t>Коммунальное хозяйство</t>
  </si>
  <si>
    <t>0502</t>
  </si>
  <si>
    <t>Проведение мероприятий по организации уличного освещения</t>
  </si>
  <si>
    <t>7Л 3 00 15380</t>
  </si>
  <si>
    <t>Благоустройство</t>
  </si>
  <si>
    <t>0503</t>
  </si>
  <si>
    <t>Мероприятия по организации и содержанию мест захоронений</t>
  </si>
  <si>
    <t>7Л 3 00 15410</t>
  </si>
  <si>
    <t>Прочие мероприятия по благоустройству территории поселения</t>
  </si>
  <si>
    <t>7Л 3 00 15420</t>
  </si>
  <si>
    <t xml:space="preserve">Мероприятия  по борьбе с борщевиком Сосновского </t>
  </si>
  <si>
    <t>7Л 3 00 S4310</t>
  </si>
  <si>
    <t>Мероприятия по созданию мест (площадок) накопления твердых коммунальных отходов</t>
  </si>
  <si>
    <t>7Л 3 00 S4790</t>
  </si>
  <si>
    <t>Жилищно-коммунальное хозяйство</t>
  </si>
  <si>
    <t>0500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</si>
  <si>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</si>
  <si>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 xml:space="preserve">7Л 4 00 00000 </t>
  </si>
  <si>
    <t>Мероприятия по обеспечению деятельности подведомственных учреждений культуры</t>
  </si>
  <si>
    <t>7Л 4 00 12500</t>
  </si>
  <si>
    <t>Профессиональная подготовка, переподготовка и повышение квалификации</t>
  </si>
  <si>
    <t>0705</t>
  </si>
  <si>
    <t>Фонд оплаты труда казенных учреждений</t>
  </si>
  <si>
    <t>Иные выплаты персоналу казенных учреждений, за исключением</t>
  </si>
  <si>
    <t>Взносы по обязательному социальному страхованию</t>
  </si>
  <si>
    <t>Закупка товаров, работ и услуг в сфере информационно-коммуникационных технологий</t>
  </si>
  <si>
    <t>Уплата налога на имущество организации и земельного налога</t>
  </si>
  <si>
    <t>7Л 4 00 S4840</t>
  </si>
  <si>
    <t>Культура</t>
  </si>
  <si>
    <t>0801</t>
  </si>
  <si>
    <t>Мероприятия по обеспечению деятельности муниципальных библиотек</t>
  </si>
  <si>
    <t>7Л 4 00 12600</t>
  </si>
  <si>
    <t>Иные выплаты персоналу казенных учреждений</t>
  </si>
  <si>
    <t>Проведение культурно-массовых мероприятий к праздничным и памятным датам</t>
  </si>
  <si>
    <t>7Л 4 00 15630</t>
  </si>
  <si>
    <t>Стимулирующие выплаты работникам казенных учреждений</t>
  </si>
  <si>
    <t>7Л 4 00 S0360</t>
  </si>
  <si>
    <t>Охрана семьи и детства</t>
  </si>
  <si>
    <t>1004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</si>
  <si>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</si>
  <si>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7Л 5 00 00000</t>
  </si>
  <si>
    <t>Проведение мероприятий в области спорта и физической культуры</t>
  </si>
  <si>
    <t>7Л 5 00 15340</t>
  </si>
  <si>
    <t>Прочая закупка товаров, работ и услуг для обеспечения государственных (муниципальных) нужд</t>
  </si>
  <si>
    <t>Массовый спорт</t>
  </si>
  <si>
    <t>1102</t>
  </si>
  <si>
    <t xml:space="preserve">Проведение мероприятий в области гражданского и патриатического воспитания </t>
  </si>
  <si>
    <t>7Л 5 00 19210</t>
  </si>
  <si>
    <t xml:space="preserve">Молодежная политика </t>
  </si>
  <si>
    <t>0707</t>
  </si>
  <si>
    <t>Подпрограмма   «Энергосбережение и повышение энергетической эффективности на территории  Елизаветинского  сельского поселения"</t>
  </si>
  <si>
    <t>7Л 6 00 00000</t>
  </si>
  <si>
    <t>Мероприятия по энергосбережению и повышению энергетической эффективности муниципальных объектов</t>
  </si>
  <si>
    <t>7Л 6 00 16202</t>
  </si>
  <si>
    <t>Подпрограмма   «Формирование комфортной  городской среды на территории  Елизаветинского  сельского поселения"</t>
  </si>
  <si>
    <t>7Л 9 00 00000</t>
  </si>
  <si>
    <t>Создание комфортных благоустроенных дворовых территорий</t>
  </si>
  <si>
    <t>7Л 9 00 18931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</si>
  <si>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</si>
  <si>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7Л 8 00 00000</t>
  </si>
  <si>
    <t>Проведение вучреждениях культуры пропагандистких кампаний, направленных на формирование уучастников дорожного движения стереотипов законопслушного поведения учапстников дорожного движения</t>
  </si>
  <si>
    <t>7Л 8 00 19281</t>
  </si>
  <si>
    <t>ПРОЧИЕ НЕПРОГРАММЫЕ РАСХОДЫ</t>
  </si>
  <si>
    <t>Непрограммная часть расходов</t>
  </si>
  <si>
    <t>0100</t>
  </si>
  <si>
    <t>Функционирование местных администраций</t>
  </si>
  <si>
    <t>61 0 00 00000</t>
  </si>
  <si>
    <t>0104</t>
  </si>
  <si>
    <t>Обеспечение деятельности органов управления</t>
  </si>
  <si>
    <t>61 7 00 00000</t>
  </si>
  <si>
    <t>Муниципальные служащие органов местного самоуправления</t>
  </si>
  <si>
    <t>61 7 00 11020</t>
  </si>
  <si>
    <t xml:space="preserve">Фонд оплаты труда государственных (муниципальных) органов </t>
  </si>
  <si>
    <t>Глава местной администрации(исполнительно-распорядительного органа муниципального образования)</t>
  </si>
  <si>
    <t>61 7 00 11040</t>
  </si>
  <si>
    <t>Содержание органов местного самоуправления</t>
  </si>
  <si>
    <t>61 8 00 00000</t>
  </si>
  <si>
    <t>Содержание органов местного самоуправления, оплата труда немуниципальных служащих</t>
  </si>
  <si>
    <t>61 8 00 11030</t>
  </si>
  <si>
    <t>Иные выплаты персоналу государственных (муниципальных) органов, за исключением фонда оплаты труда</t>
  </si>
  <si>
    <t>Уплата пеней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</si>
  <si>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</si>
  <si>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Диспансеризация муниципальных и немуниципальных служащих</t>
  </si>
  <si>
    <t>61 8 00 15070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</si>
  <si>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</si>
  <si>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61 8 00 71340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</si>
  <si>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</si>
  <si>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</si>
  <si>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казначейскому исполнению бюджетов поселений</t>
  </si>
  <si>
    <t>62 9 00 13020</t>
  </si>
  <si>
    <t>Иные межбюджетные трансферты</t>
  </si>
  <si>
    <t>Передача полномочий по осуществлению финансового контроля бюджетов поселений</t>
  </si>
  <si>
    <t>62 9 00 13060</t>
  </si>
  <si>
    <t xml:space="preserve">Передача полномочий по осуществлению внутреннего финансового контроля в сфере закупок и бюджетных правоотношений бюджетов поселений </t>
  </si>
  <si>
    <t>62 9 00 13150</t>
  </si>
  <si>
    <t>Резервные фонды</t>
  </si>
  <si>
    <t>0111</t>
  </si>
  <si>
    <t>Резервные фонды местных администраций</t>
  </si>
  <si>
    <t>62 9 00 15020</t>
  </si>
  <si>
    <t>Резервные средства</t>
  </si>
  <si>
    <t>Проведение мероприятий  деятельности органов местного самоуправления</t>
  </si>
  <si>
    <t>62 9 00 15050</t>
  </si>
  <si>
    <t>63 9 00 15050</t>
  </si>
  <si>
    <t>Уплата иных платежей</t>
  </si>
  <si>
    <t>Выплаты материальной помощи, поощрения за особые заслуги физическим и юридическим лицам</t>
  </si>
  <si>
    <t>62 9 00 15060</t>
  </si>
  <si>
    <t>Премии и гранты</t>
  </si>
  <si>
    <t>Иные выплаты населению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</si>
  <si>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</si>
  <si>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62 9 00 17110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</si>
  <si>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</si>
  <si>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</si>
  <si>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</si>
  <si>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62 9 00 51180</t>
  </si>
  <si>
    <t xml:space="preserve">Фонд оплаты труда государственных(муниципальных) органов </t>
  </si>
  <si>
    <t xml:space="preserve">Передача полномочий по осуществление муниципального жилищного  контроля </t>
  </si>
  <si>
    <t>62 9 00 13010</t>
  </si>
  <si>
    <t>Передача полномочий по некоторым жилищным вопросам</t>
  </si>
  <si>
    <t>62 9 00 13030</t>
  </si>
  <si>
    <t>Передача полномочий по организация централизованных коммунальных услуг</t>
  </si>
  <si>
    <t>62 9 00 13070</t>
  </si>
  <si>
    <t>Вывоз умерших по заявкам УВД</t>
  </si>
  <si>
    <t>62 9 00 16690</t>
  </si>
  <si>
    <t>Содержание муниципального жилого фонда, в том числе капитальный ремонт муниципального жилого фонда</t>
  </si>
  <si>
    <t>62 9 00 15200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</si>
  <si>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</si>
  <si>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</si>
  <si>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Пенсионное обеспечение</t>
  </si>
  <si>
    <t>1001</t>
  </si>
  <si>
    <t>Пенсии за выслугу лет и доплаты к пенсиям муниципальным служащим</t>
  </si>
  <si>
    <t>62 9 00 15280</t>
  </si>
  <si>
    <t>Пособия и компенсации гражданам и иные социальные выплаты, кроме публичных нормативных обязательств</t>
  </si>
  <si>
    <t>61 7 00 5549F</t>
  </si>
  <si>
    <t>Исполнение за 2020 год (тыс. руб.)</t>
  </si>
  <si>
    <t>% исполнения</t>
  </si>
  <si>
    <r>
      <t xml:space="preserve">                                       Приложение 5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от.2021г. №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</si>
</sst>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8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9" fillId="2" borderId="0" applyNumberFormat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/>
    </xf>
    <xf numFmtId="0" fontId="9" fillId="0" borderId="0" xfId="1" applyNumberFormat="1" applyFill="1" applyBorder="1" applyAlignment="1" applyProtection="1"/>
    <xf numFmtId="49" fontId="10" fillId="0" borderId="1" xfId="0" applyNumberFormat="1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/>
    <xf numFmtId="49" fontId="3" fillId="3" borderId="0" xfId="0" applyNumberFormat="1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justify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justify" vertical="center" wrapText="1"/>
    </xf>
    <xf numFmtId="0" fontId="3" fillId="3" borderId="0" xfId="0" applyFont="1" applyFill="1" applyAlignment="1">
      <alignment wrapText="1"/>
    </xf>
    <xf numFmtId="2" fontId="1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justify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3">
    <cellStyle name="Excel_BuiltIn_Плохой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8"/>
  <sheetViews>
    <sheetView showGridLines="0" tabSelected="1" workbookViewId="0">
      <selection activeCell="L9" sqref="L9"/>
    </sheetView>
  </sheetViews>
  <sheetFormatPr defaultRowHeight="15.75" x14ac:dyDescent="0.2"/>
  <cols>
    <col min="1" max="1" width="55.85546875" style="1" customWidth="1"/>
    <col min="2" max="2" width="17.140625" style="2" customWidth="1"/>
    <col min="3" max="3" width="9.85546875" customWidth="1"/>
    <col min="4" max="4" width="10.42578125" style="1" customWidth="1"/>
    <col min="5" max="6" width="9.7109375" style="1" customWidth="1"/>
    <col min="7" max="7" width="14.140625" style="1" customWidth="1"/>
    <col min="8" max="8" width="14.85546875" customWidth="1"/>
    <col min="9" max="9" width="14.140625" customWidth="1"/>
    <col min="10" max="10" width="10.5703125" customWidth="1"/>
  </cols>
  <sheetData>
    <row r="1" spans="1:17" ht="13.5" customHeight="1" x14ac:dyDescent="0.2">
      <c r="B1" s="74" t="s">
        <v>204</v>
      </c>
      <c r="C1" s="74"/>
      <c r="D1" s="74"/>
      <c r="E1" s="74"/>
      <c r="F1" s="74"/>
      <c r="G1" s="74"/>
    </row>
    <row r="2" spans="1:17" ht="13.5" customHeight="1" x14ac:dyDescent="0.2">
      <c r="B2" s="74"/>
      <c r="C2" s="74"/>
      <c r="D2" s="74"/>
      <c r="E2" s="74"/>
      <c r="F2" s="74"/>
      <c r="G2" s="74"/>
    </row>
    <row r="3" spans="1:17" ht="14.25" customHeight="1" x14ac:dyDescent="0.2">
      <c r="B3" s="74"/>
      <c r="C3" s="74"/>
      <c r="D3" s="74"/>
      <c r="E3" s="74"/>
      <c r="F3" s="74"/>
      <c r="G3" s="74"/>
    </row>
    <row r="4" spans="1:17" ht="13.5" customHeight="1" x14ac:dyDescent="0.2">
      <c r="B4" s="74"/>
      <c r="C4" s="74"/>
      <c r="D4" s="74"/>
      <c r="E4" s="74"/>
      <c r="F4" s="74"/>
      <c r="G4" s="74"/>
    </row>
    <row r="5" spans="1:17" ht="12" customHeight="1" x14ac:dyDescent="0.2">
      <c r="B5" s="74"/>
      <c r="C5" s="74"/>
      <c r="D5" s="74"/>
      <c r="E5" s="74"/>
      <c r="F5" s="74"/>
      <c r="G5" s="74"/>
    </row>
    <row r="6" spans="1:17" ht="15" hidden="1" customHeight="1" x14ac:dyDescent="0.2">
      <c r="A6" s="75"/>
      <c r="B6" s="75"/>
      <c r="C6" s="75"/>
      <c r="D6" s="75"/>
      <c r="E6" s="75"/>
      <c r="F6" s="75"/>
      <c r="G6" s="75"/>
    </row>
    <row r="7" spans="1:17" ht="79.5" customHeight="1" x14ac:dyDescent="0.2">
      <c r="A7" s="76" t="s">
        <v>0</v>
      </c>
      <c r="B7" s="76"/>
      <c r="C7" s="76"/>
      <c r="D7" s="76"/>
      <c r="E7" s="76"/>
      <c r="F7" s="76"/>
      <c r="G7" s="76"/>
    </row>
    <row r="8" spans="1:17" ht="18.600000000000001" hidden="1" customHeight="1" x14ac:dyDescent="0.2">
      <c r="A8" s="3" t="s">
        <v>1</v>
      </c>
      <c r="B8" s="4" t="s">
        <v>2</v>
      </c>
      <c r="C8" s="4" t="s">
        <v>3</v>
      </c>
      <c r="D8" s="3"/>
      <c r="E8" s="3"/>
      <c r="F8" s="3"/>
      <c r="G8" s="3"/>
    </row>
    <row r="9" spans="1:17" ht="66" customHeight="1" x14ac:dyDescent="0.2">
      <c r="A9" s="5" t="s">
        <v>4</v>
      </c>
      <c r="B9" s="6" t="s">
        <v>5</v>
      </c>
      <c r="C9" s="6" t="s">
        <v>6</v>
      </c>
      <c r="D9" s="5" t="s">
        <v>7</v>
      </c>
      <c r="E9" s="7" t="s">
        <v>8</v>
      </c>
      <c r="F9" s="5" t="s">
        <v>202</v>
      </c>
      <c r="G9" s="7" t="s">
        <v>203</v>
      </c>
    </row>
    <row r="10" spans="1:17" ht="26.25" customHeight="1" x14ac:dyDescent="0.25">
      <c r="A10" s="8" t="s">
        <v>9</v>
      </c>
      <c r="B10" s="9"/>
      <c r="C10" s="9"/>
      <c r="D10" s="8"/>
      <c r="E10" s="67">
        <f>E12+E135</f>
        <v>54395.19</v>
      </c>
      <c r="F10" s="67">
        <f>F12+F135</f>
        <v>51241.72</v>
      </c>
      <c r="G10" s="71">
        <f>F10/E10*100</f>
        <v>94.20266755203906</v>
      </c>
      <c r="Q10" s="10"/>
    </row>
    <row r="11" spans="1:17" ht="8.25" hidden="1" customHeight="1" x14ac:dyDescent="0.2">
      <c r="A11" s="8"/>
      <c r="B11" s="9"/>
      <c r="C11" s="9"/>
      <c r="D11" s="8"/>
      <c r="E11" s="67"/>
      <c r="F11" s="67"/>
      <c r="G11" s="71" t="e">
        <f t="shared" ref="G11:G74" si="0">F11/E11*100</f>
        <v>#DIV/0!</v>
      </c>
    </row>
    <row r="12" spans="1:17" ht="63" x14ac:dyDescent="0.2">
      <c r="A12" s="11" t="s">
        <v>10</v>
      </c>
      <c r="B12" s="61" t="s">
        <v>11</v>
      </c>
      <c r="C12" s="12"/>
      <c r="D12" s="13"/>
      <c r="E12" s="14">
        <f>E13+E20+E30+E89+E116+E123+E127+E131</f>
        <v>39985.58</v>
      </c>
      <c r="F12" s="73">
        <f>F13+F20+F30+F89+F116+F123+F127+F131</f>
        <v>37397.299999999996</v>
      </c>
      <c r="G12" s="71">
        <f t="shared" si="0"/>
        <v>93.526966471412933</v>
      </c>
      <c r="I12" s="15"/>
    </row>
    <row r="13" spans="1:17" ht="25.5" x14ac:dyDescent="0.2">
      <c r="A13" s="16" t="s">
        <v>12</v>
      </c>
      <c r="B13" s="17" t="s">
        <v>13</v>
      </c>
      <c r="C13" s="17"/>
      <c r="D13" s="18"/>
      <c r="E13" s="19">
        <f>E16+E19</f>
        <v>410</v>
      </c>
      <c r="F13" s="69">
        <v>400</v>
      </c>
      <c r="G13" s="71">
        <f t="shared" si="0"/>
        <v>97.560975609756099</v>
      </c>
      <c r="I13" s="15"/>
    </row>
    <row r="14" spans="1:17" ht="25.5" x14ac:dyDescent="0.2">
      <c r="A14" s="20" t="s">
        <v>14</v>
      </c>
      <c r="B14" s="17" t="s">
        <v>15</v>
      </c>
      <c r="C14" s="17"/>
      <c r="D14" s="18"/>
      <c r="E14" s="21">
        <v>400</v>
      </c>
      <c r="F14" s="68">
        <v>390</v>
      </c>
      <c r="G14" s="72">
        <f t="shared" si="0"/>
        <v>97.5</v>
      </c>
      <c r="I14" s="15"/>
    </row>
    <row r="15" spans="1:17" ht="15" x14ac:dyDescent="0.2">
      <c r="A15" s="20" t="s">
        <v>16</v>
      </c>
      <c r="B15" s="17" t="s">
        <v>15</v>
      </c>
      <c r="C15" s="17">
        <v>244</v>
      </c>
      <c r="D15" s="18"/>
      <c r="E15" s="21">
        <v>400</v>
      </c>
      <c r="F15" s="68">
        <v>390</v>
      </c>
      <c r="G15" s="72">
        <f t="shared" si="0"/>
        <v>97.5</v>
      </c>
      <c r="I15" s="15"/>
    </row>
    <row r="16" spans="1:17" ht="15" x14ac:dyDescent="0.2">
      <c r="A16" s="22" t="s">
        <v>17</v>
      </c>
      <c r="B16" s="17" t="s">
        <v>15</v>
      </c>
      <c r="C16" s="23">
        <v>244</v>
      </c>
      <c r="D16" s="24" t="s">
        <v>18</v>
      </c>
      <c r="E16" s="19">
        <v>400</v>
      </c>
      <c r="F16" s="69">
        <v>390</v>
      </c>
      <c r="G16" s="71">
        <f t="shared" si="0"/>
        <v>97.5</v>
      </c>
      <c r="I16" s="15"/>
    </row>
    <row r="17" spans="1:9" ht="15" x14ac:dyDescent="0.2">
      <c r="A17" s="20" t="s">
        <v>19</v>
      </c>
      <c r="B17" s="17" t="s">
        <v>20</v>
      </c>
      <c r="C17" s="17"/>
      <c r="D17" s="18"/>
      <c r="E17" s="21" t="s">
        <v>21</v>
      </c>
      <c r="F17" s="68">
        <v>10</v>
      </c>
      <c r="G17" s="72">
        <f t="shared" si="0"/>
        <v>100</v>
      </c>
      <c r="I17" s="15"/>
    </row>
    <row r="18" spans="1:9" ht="15" x14ac:dyDescent="0.2">
      <c r="A18" s="20" t="s">
        <v>22</v>
      </c>
      <c r="B18" s="17" t="s">
        <v>20</v>
      </c>
      <c r="C18" s="17">
        <v>244</v>
      </c>
      <c r="D18" s="18"/>
      <c r="E18" s="21" t="s">
        <v>21</v>
      </c>
      <c r="F18" s="68">
        <v>10</v>
      </c>
      <c r="G18" s="72">
        <f t="shared" si="0"/>
        <v>100</v>
      </c>
      <c r="I18" s="15"/>
    </row>
    <row r="19" spans="1:9" ht="15" x14ac:dyDescent="0.2">
      <c r="A19" s="22" t="s">
        <v>23</v>
      </c>
      <c r="B19" s="17" t="s">
        <v>20</v>
      </c>
      <c r="C19" s="23">
        <v>244</v>
      </c>
      <c r="D19" s="24" t="s">
        <v>24</v>
      </c>
      <c r="E19" s="19" t="s">
        <v>21</v>
      </c>
      <c r="F19" s="69">
        <v>10</v>
      </c>
      <c r="G19" s="71">
        <f t="shared" si="0"/>
        <v>100</v>
      </c>
      <c r="I19" s="15"/>
    </row>
    <row r="20" spans="1:9" ht="25.5" x14ac:dyDescent="0.2">
      <c r="A20" s="25" t="s">
        <v>25</v>
      </c>
      <c r="B20" s="17" t="s">
        <v>26</v>
      </c>
      <c r="C20" s="17"/>
      <c r="D20" s="18"/>
      <c r="E20" s="19" t="s">
        <v>27</v>
      </c>
      <c r="F20" s="69">
        <f>F23+F26+F29</f>
        <v>34.010000000000005</v>
      </c>
      <c r="G20" s="71">
        <f t="shared" si="0"/>
        <v>97.171428571428592</v>
      </c>
      <c r="I20" s="15"/>
    </row>
    <row r="21" spans="1:9" ht="15" x14ac:dyDescent="0.2">
      <c r="A21" s="26" t="s">
        <v>28</v>
      </c>
      <c r="B21" s="17" t="s">
        <v>29</v>
      </c>
      <c r="C21" s="17"/>
      <c r="D21" s="18"/>
      <c r="E21" s="21" t="s">
        <v>30</v>
      </c>
      <c r="F21" s="68">
        <v>4.47</v>
      </c>
      <c r="G21" s="72">
        <f t="shared" si="0"/>
        <v>89.399999999999991</v>
      </c>
      <c r="I21" s="15"/>
    </row>
    <row r="22" spans="1:9" ht="15" x14ac:dyDescent="0.2">
      <c r="A22" s="20" t="s">
        <v>22</v>
      </c>
      <c r="B22" s="17" t="s">
        <v>29</v>
      </c>
      <c r="C22" s="17">
        <v>244</v>
      </c>
      <c r="D22" s="18"/>
      <c r="E22" s="21" t="s">
        <v>30</v>
      </c>
      <c r="F22" s="68">
        <v>4.47</v>
      </c>
      <c r="G22" s="72">
        <f t="shared" si="0"/>
        <v>89.399999999999991</v>
      </c>
      <c r="I22" s="15"/>
    </row>
    <row r="23" spans="1:9" ht="25.5" x14ac:dyDescent="0.2">
      <c r="A23" s="22" t="s">
        <v>31</v>
      </c>
      <c r="B23" s="23" t="s">
        <v>29</v>
      </c>
      <c r="C23" s="23">
        <v>244</v>
      </c>
      <c r="D23" s="24" t="s">
        <v>32</v>
      </c>
      <c r="E23" s="19" t="s">
        <v>30</v>
      </c>
      <c r="F23" s="69">
        <v>4.47</v>
      </c>
      <c r="G23" s="71">
        <f t="shared" si="0"/>
        <v>89.399999999999991</v>
      </c>
      <c r="I23" s="15"/>
    </row>
    <row r="24" spans="1:9" ht="25.5" x14ac:dyDescent="0.2">
      <c r="A24" s="20" t="s">
        <v>33</v>
      </c>
      <c r="B24" s="17" t="s">
        <v>34</v>
      </c>
      <c r="C24" s="17"/>
      <c r="D24" s="18"/>
      <c r="E24" s="21">
        <v>10</v>
      </c>
      <c r="F24" s="68">
        <v>9.56</v>
      </c>
      <c r="G24" s="72">
        <f t="shared" si="0"/>
        <v>95.600000000000009</v>
      </c>
      <c r="I24" s="15"/>
    </row>
    <row r="25" spans="1:9" ht="15" x14ac:dyDescent="0.2">
      <c r="A25" s="20" t="s">
        <v>22</v>
      </c>
      <c r="B25" s="17" t="s">
        <v>34</v>
      </c>
      <c r="C25" s="17">
        <v>244</v>
      </c>
      <c r="D25" s="18"/>
      <c r="E25" s="21">
        <v>10</v>
      </c>
      <c r="F25" s="68">
        <v>9.56</v>
      </c>
      <c r="G25" s="72">
        <f t="shared" si="0"/>
        <v>95.600000000000009</v>
      </c>
      <c r="I25" s="15"/>
    </row>
    <row r="26" spans="1:9" ht="15" x14ac:dyDescent="0.2">
      <c r="A26" s="22" t="s">
        <v>35</v>
      </c>
      <c r="B26" s="23" t="s">
        <v>34</v>
      </c>
      <c r="C26" s="17">
        <v>244</v>
      </c>
      <c r="D26" s="24" t="s">
        <v>38</v>
      </c>
      <c r="E26" s="19">
        <v>10</v>
      </c>
      <c r="F26" s="69">
        <v>9.56</v>
      </c>
      <c r="G26" s="71">
        <f t="shared" si="0"/>
        <v>95.600000000000009</v>
      </c>
      <c r="I26" s="15"/>
    </row>
    <row r="27" spans="1:9" ht="15" x14ac:dyDescent="0.2">
      <c r="A27" s="20" t="s">
        <v>36</v>
      </c>
      <c r="B27" s="17" t="s">
        <v>37</v>
      </c>
      <c r="C27" s="17"/>
      <c r="D27" s="18"/>
      <c r="E27" s="21">
        <v>20</v>
      </c>
      <c r="F27" s="68">
        <v>19.98</v>
      </c>
      <c r="G27" s="72">
        <f t="shared" si="0"/>
        <v>99.9</v>
      </c>
      <c r="I27" s="15"/>
    </row>
    <row r="28" spans="1:9" ht="18" customHeight="1" x14ac:dyDescent="0.2">
      <c r="A28" s="20" t="s">
        <v>22</v>
      </c>
      <c r="B28" s="17" t="s">
        <v>37</v>
      </c>
      <c r="C28" s="17">
        <v>244</v>
      </c>
      <c r="D28" s="18"/>
      <c r="E28" s="21">
        <v>20</v>
      </c>
      <c r="F28" s="68">
        <v>19.98</v>
      </c>
      <c r="G28" s="72">
        <f t="shared" si="0"/>
        <v>99.9</v>
      </c>
      <c r="I28" s="15"/>
    </row>
    <row r="29" spans="1:9" ht="33.6" customHeight="1" x14ac:dyDescent="0.2">
      <c r="A29" s="22" t="s">
        <v>35</v>
      </c>
      <c r="B29" s="23" t="s">
        <v>37</v>
      </c>
      <c r="C29" s="23">
        <v>244</v>
      </c>
      <c r="D29" s="24" t="s">
        <v>38</v>
      </c>
      <c r="E29" s="19">
        <v>20</v>
      </c>
      <c r="F29" s="69">
        <v>19.98</v>
      </c>
      <c r="G29" s="71">
        <f t="shared" si="0"/>
        <v>99.9</v>
      </c>
      <c r="I29" s="15"/>
    </row>
    <row r="30" spans="1:9" ht="38.25" x14ac:dyDescent="0.2">
      <c r="A30" s="25" t="s">
        <v>39</v>
      </c>
      <c r="B30" s="23" t="s">
        <v>40</v>
      </c>
      <c r="C30" s="17"/>
      <c r="D30" s="18"/>
      <c r="E30" s="19">
        <f>E49+E88</f>
        <v>29379.5</v>
      </c>
      <c r="F30" s="69">
        <f>F49+F88</f>
        <v>27360.239999999998</v>
      </c>
      <c r="G30" s="71">
        <f t="shared" si="0"/>
        <v>93.126976292993405</v>
      </c>
    </row>
    <row r="31" spans="1:9" ht="25.5" x14ac:dyDescent="0.2">
      <c r="A31" s="20" t="s">
        <v>41</v>
      </c>
      <c r="B31" s="17" t="s">
        <v>42</v>
      </c>
      <c r="C31" s="17"/>
      <c r="D31" s="18"/>
      <c r="E31" s="21">
        <v>623.25</v>
      </c>
      <c r="F31" s="68">
        <v>590.21</v>
      </c>
      <c r="G31" s="72">
        <f t="shared" si="0"/>
        <v>94.698756518251102</v>
      </c>
    </row>
    <row r="32" spans="1:9" ht="15" x14ac:dyDescent="0.2">
      <c r="A32" s="20" t="s">
        <v>16</v>
      </c>
      <c r="B32" s="17" t="s">
        <v>42</v>
      </c>
      <c r="C32" s="17">
        <v>244</v>
      </c>
      <c r="D32" s="18"/>
      <c r="E32" s="21">
        <v>623.25</v>
      </c>
      <c r="F32" s="68">
        <v>590.21</v>
      </c>
      <c r="G32" s="72">
        <f t="shared" si="0"/>
        <v>94.698756518251102</v>
      </c>
    </row>
    <row r="33" spans="1:7" ht="15" x14ac:dyDescent="0.2">
      <c r="A33" s="22" t="s">
        <v>43</v>
      </c>
      <c r="B33" s="17" t="s">
        <v>42</v>
      </c>
      <c r="C33" s="23">
        <v>244</v>
      </c>
      <c r="D33" s="24" t="s">
        <v>44</v>
      </c>
      <c r="E33" s="19">
        <v>623.25</v>
      </c>
      <c r="F33" s="69">
        <v>590.21</v>
      </c>
      <c r="G33" s="71">
        <f t="shared" si="0"/>
        <v>94.698756518251102</v>
      </c>
    </row>
    <row r="34" spans="1:7" ht="25.5" x14ac:dyDescent="0.2">
      <c r="A34" s="20" t="s">
        <v>45</v>
      </c>
      <c r="B34" s="17" t="s">
        <v>46</v>
      </c>
      <c r="C34" s="17"/>
      <c r="D34" s="18"/>
      <c r="E34" s="21">
        <v>4130.95</v>
      </c>
      <c r="F34" s="68">
        <v>4111.12</v>
      </c>
      <c r="G34" s="72">
        <f t="shared" si="0"/>
        <v>99.519965141190283</v>
      </c>
    </row>
    <row r="35" spans="1:7" ht="15" x14ac:dyDescent="0.2">
      <c r="A35" s="20" t="s">
        <v>22</v>
      </c>
      <c r="B35" s="17" t="s">
        <v>46</v>
      </c>
      <c r="C35" s="17">
        <v>244</v>
      </c>
      <c r="D35" s="18"/>
      <c r="E35" s="21">
        <v>4130.95</v>
      </c>
      <c r="F35" s="68">
        <v>4111.12</v>
      </c>
      <c r="G35" s="72">
        <f t="shared" si="0"/>
        <v>99.519965141190283</v>
      </c>
    </row>
    <row r="36" spans="1:7" ht="15" x14ac:dyDescent="0.2">
      <c r="A36" s="22" t="s">
        <v>43</v>
      </c>
      <c r="B36" s="17" t="s">
        <v>46</v>
      </c>
      <c r="C36" s="23"/>
      <c r="D36" s="24" t="s">
        <v>44</v>
      </c>
      <c r="E36" s="19">
        <v>4130.95</v>
      </c>
      <c r="F36" s="69">
        <v>4111.12</v>
      </c>
      <c r="G36" s="71">
        <f t="shared" si="0"/>
        <v>99.519965141190283</v>
      </c>
    </row>
    <row r="37" spans="1:7" ht="25.5" x14ac:dyDescent="0.2">
      <c r="A37" s="20" t="s">
        <v>45</v>
      </c>
      <c r="B37" s="17" t="s">
        <v>47</v>
      </c>
      <c r="C37" s="17"/>
      <c r="D37" s="18"/>
      <c r="E37" s="21">
        <v>3645.03</v>
      </c>
      <c r="F37" s="68">
        <v>3043.6</v>
      </c>
      <c r="G37" s="72">
        <f t="shared" si="0"/>
        <v>83.499998628269168</v>
      </c>
    </row>
    <row r="38" spans="1:7" ht="15" x14ac:dyDescent="0.2">
      <c r="A38" s="20" t="s">
        <v>16</v>
      </c>
      <c r="B38" s="17" t="s">
        <v>47</v>
      </c>
      <c r="C38" s="17">
        <v>244</v>
      </c>
      <c r="D38" s="18"/>
      <c r="E38" s="21">
        <v>3645.03</v>
      </c>
      <c r="F38" s="68">
        <v>3043.6</v>
      </c>
      <c r="G38" s="72">
        <f t="shared" si="0"/>
        <v>83.499998628269168</v>
      </c>
    </row>
    <row r="39" spans="1:7" ht="15" x14ac:dyDescent="0.2">
      <c r="A39" s="22" t="s">
        <v>43</v>
      </c>
      <c r="B39" s="17" t="s">
        <v>47</v>
      </c>
      <c r="C39" s="23"/>
      <c r="D39" s="24" t="s">
        <v>44</v>
      </c>
      <c r="E39" s="19">
        <v>3645.03</v>
      </c>
      <c r="F39" s="69">
        <v>3043.6</v>
      </c>
      <c r="G39" s="71">
        <f t="shared" si="0"/>
        <v>83.499998628269168</v>
      </c>
    </row>
    <row r="40" spans="1:7" ht="25.5" x14ac:dyDescent="0.2">
      <c r="A40" s="20" t="s">
        <v>45</v>
      </c>
      <c r="B40" s="17" t="s">
        <v>48</v>
      </c>
      <c r="C40" s="23"/>
      <c r="D40" s="24"/>
      <c r="E40" s="21">
        <v>1934.82</v>
      </c>
      <c r="F40" s="68">
        <v>1932.21</v>
      </c>
      <c r="G40" s="72">
        <f t="shared" si="0"/>
        <v>99.865103730579591</v>
      </c>
    </row>
    <row r="41" spans="1:7" ht="15" x14ac:dyDescent="0.2">
      <c r="A41" s="20" t="s">
        <v>22</v>
      </c>
      <c r="B41" s="17" t="s">
        <v>48</v>
      </c>
      <c r="C41" s="23">
        <v>244</v>
      </c>
      <c r="D41" s="24"/>
      <c r="E41" s="21">
        <v>1934.82</v>
      </c>
      <c r="F41" s="68">
        <v>1932.21</v>
      </c>
      <c r="G41" s="72">
        <f t="shared" si="0"/>
        <v>99.865103730579591</v>
      </c>
    </row>
    <row r="42" spans="1:7" ht="15" x14ac:dyDescent="0.2">
      <c r="A42" s="22" t="s">
        <v>43</v>
      </c>
      <c r="B42" s="17" t="s">
        <v>48</v>
      </c>
      <c r="C42" s="23">
        <v>244</v>
      </c>
      <c r="D42" s="24" t="s">
        <v>44</v>
      </c>
      <c r="E42" s="19">
        <v>1934.82</v>
      </c>
      <c r="F42" s="69">
        <v>1932.21</v>
      </c>
      <c r="G42" s="71">
        <f t="shared" si="0"/>
        <v>99.865103730579591</v>
      </c>
    </row>
    <row r="43" spans="1:7" ht="15" x14ac:dyDescent="0.2">
      <c r="A43" s="20" t="s">
        <v>49</v>
      </c>
      <c r="B43" s="17" t="s">
        <v>50</v>
      </c>
      <c r="C43" s="17"/>
      <c r="D43" s="18"/>
      <c r="E43" s="21" t="s">
        <v>51</v>
      </c>
      <c r="F43" s="68">
        <v>299.60000000000002</v>
      </c>
      <c r="G43" s="72">
        <f t="shared" si="0"/>
        <v>99.866666666666674</v>
      </c>
    </row>
    <row r="44" spans="1:7" ht="15" x14ac:dyDescent="0.2">
      <c r="A44" s="20" t="s">
        <v>22</v>
      </c>
      <c r="B44" s="17" t="s">
        <v>50</v>
      </c>
      <c r="C44" s="17">
        <v>244</v>
      </c>
      <c r="D44" s="18"/>
      <c r="E44" s="21" t="s">
        <v>51</v>
      </c>
      <c r="F44" s="68">
        <v>299.60000000000002</v>
      </c>
      <c r="G44" s="72">
        <f t="shared" si="0"/>
        <v>99.866666666666674</v>
      </c>
    </row>
    <row r="45" spans="1:7" ht="15" x14ac:dyDescent="0.2">
      <c r="A45" s="22" t="s">
        <v>43</v>
      </c>
      <c r="B45" s="17" t="s">
        <v>50</v>
      </c>
      <c r="C45" s="23">
        <v>244</v>
      </c>
      <c r="D45" s="24" t="s">
        <v>44</v>
      </c>
      <c r="E45" s="19" t="s">
        <v>51</v>
      </c>
      <c r="F45" s="69">
        <v>299.60000000000002</v>
      </c>
      <c r="G45" s="71">
        <f t="shared" si="0"/>
        <v>99.866666666666674</v>
      </c>
    </row>
    <row r="46" spans="1:7" ht="30" customHeight="1" x14ac:dyDescent="0.2">
      <c r="A46" s="20" t="s">
        <v>52</v>
      </c>
      <c r="B46" s="17" t="s">
        <v>53</v>
      </c>
      <c r="C46" s="17"/>
      <c r="D46" s="18"/>
      <c r="E46" s="21">
        <v>2232.23</v>
      </c>
      <c r="F46" s="21">
        <v>2232.23</v>
      </c>
      <c r="G46" s="72">
        <f t="shared" si="0"/>
        <v>100</v>
      </c>
    </row>
    <row r="47" spans="1:7" ht="15" x14ac:dyDescent="0.2">
      <c r="A47" s="20" t="s">
        <v>22</v>
      </c>
      <c r="B47" s="17" t="s">
        <v>53</v>
      </c>
      <c r="C47" s="17">
        <v>244</v>
      </c>
      <c r="D47" s="18"/>
      <c r="E47" s="21">
        <v>2232.23</v>
      </c>
      <c r="F47" s="21">
        <v>2232.23</v>
      </c>
      <c r="G47" s="72">
        <f t="shared" si="0"/>
        <v>100</v>
      </c>
    </row>
    <row r="48" spans="1:7" ht="15" x14ac:dyDescent="0.2">
      <c r="A48" s="22" t="s">
        <v>43</v>
      </c>
      <c r="B48" s="17" t="s">
        <v>54</v>
      </c>
      <c r="C48" s="23">
        <v>244</v>
      </c>
      <c r="D48" s="24" t="s">
        <v>44</v>
      </c>
      <c r="E48" s="19">
        <v>2232.23</v>
      </c>
      <c r="F48" s="19">
        <v>2232.23</v>
      </c>
      <c r="G48" s="71">
        <f t="shared" si="0"/>
        <v>100</v>
      </c>
    </row>
    <row r="49" spans="1:7" ht="15" x14ac:dyDescent="0.2">
      <c r="A49" s="22" t="s">
        <v>43</v>
      </c>
      <c r="B49" s="17"/>
      <c r="C49" s="17"/>
      <c r="D49" s="24" t="s">
        <v>44</v>
      </c>
      <c r="E49" s="19">
        <f>E33+E36+E39+E42+E45+E48</f>
        <v>12866.279999999999</v>
      </c>
      <c r="F49" s="69">
        <f>F33+F36+F39+F42+F45+F48</f>
        <v>12208.97</v>
      </c>
      <c r="G49" s="71">
        <f t="shared" si="0"/>
        <v>94.891219528877031</v>
      </c>
    </row>
    <row r="50" spans="1:7" ht="38.25" x14ac:dyDescent="0.2">
      <c r="A50" s="20" t="s">
        <v>55</v>
      </c>
      <c r="B50" s="17" t="s">
        <v>56</v>
      </c>
      <c r="C50" s="17"/>
      <c r="D50" s="18"/>
      <c r="E50" s="21">
        <v>1241</v>
      </c>
      <c r="F50" s="68">
        <v>1209.06</v>
      </c>
      <c r="G50" s="72">
        <f t="shared" si="0"/>
        <v>97.426269137792104</v>
      </c>
    </row>
    <row r="51" spans="1:7" ht="20.25" customHeight="1" x14ac:dyDescent="0.2">
      <c r="A51" s="20" t="s">
        <v>16</v>
      </c>
      <c r="B51" s="17" t="s">
        <v>56</v>
      </c>
      <c r="C51" s="17">
        <v>244</v>
      </c>
      <c r="D51" s="18"/>
      <c r="E51" s="21">
        <v>1241</v>
      </c>
      <c r="F51" s="68">
        <v>1209.06</v>
      </c>
      <c r="G51" s="72">
        <f t="shared" si="0"/>
        <v>97.426269137792104</v>
      </c>
    </row>
    <row r="52" spans="1:7" ht="19.5" customHeight="1" x14ac:dyDescent="0.2">
      <c r="A52" s="22" t="s">
        <v>57</v>
      </c>
      <c r="B52" s="17" t="s">
        <v>56</v>
      </c>
      <c r="C52" s="23">
        <v>244</v>
      </c>
      <c r="D52" s="24" t="s">
        <v>58</v>
      </c>
      <c r="E52" s="19">
        <v>1241</v>
      </c>
      <c r="F52" s="69">
        <v>1209.06</v>
      </c>
      <c r="G52" s="71">
        <f t="shared" si="0"/>
        <v>97.426269137792104</v>
      </c>
    </row>
    <row r="53" spans="1:7" ht="15" x14ac:dyDescent="0.2">
      <c r="A53" s="20" t="s">
        <v>59</v>
      </c>
      <c r="B53" s="17" t="s">
        <v>60</v>
      </c>
      <c r="C53" s="17"/>
      <c r="D53" s="18"/>
      <c r="E53" s="21">
        <v>145</v>
      </c>
      <c r="F53" s="68">
        <v>99.79</v>
      </c>
      <c r="G53" s="72">
        <f t="shared" si="0"/>
        <v>68.820689655172416</v>
      </c>
    </row>
    <row r="54" spans="1:7" ht="15" x14ac:dyDescent="0.2">
      <c r="A54" s="20" t="s">
        <v>16</v>
      </c>
      <c r="B54" s="17" t="s">
        <v>60</v>
      </c>
      <c r="C54" s="17">
        <v>244</v>
      </c>
      <c r="D54" s="18"/>
      <c r="E54" s="21">
        <v>145</v>
      </c>
      <c r="F54" s="68">
        <v>99.79</v>
      </c>
      <c r="G54" s="72">
        <f t="shared" si="0"/>
        <v>68.820689655172416</v>
      </c>
    </row>
    <row r="55" spans="1:7" ht="15" x14ac:dyDescent="0.2">
      <c r="A55" s="22" t="s">
        <v>57</v>
      </c>
      <c r="B55" s="17" t="s">
        <v>60</v>
      </c>
      <c r="C55" s="23">
        <v>244</v>
      </c>
      <c r="D55" s="24" t="s">
        <v>58</v>
      </c>
      <c r="E55" s="19">
        <v>145</v>
      </c>
      <c r="F55" s="69">
        <v>99.79</v>
      </c>
      <c r="G55" s="71">
        <f t="shared" si="0"/>
        <v>68.820689655172416</v>
      </c>
    </row>
    <row r="56" spans="1:7" ht="25.5" x14ac:dyDescent="0.2">
      <c r="A56" s="20" t="s">
        <v>61</v>
      </c>
      <c r="B56" s="17" t="s">
        <v>62</v>
      </c>
      <c r="C56" s="17"/>
      <c r="D56" s="18"/>
      <c r="E56" s="21">
        <v>40.29</v>
      </c>
      <c r="F56" s="21">
        <v>40.29</v>
      </c>
      <c r="G56" s="72">
        <f t="shared" si="0"/>
        <v>100</v>
      </c>
    </row>
    <row r="57" spans="1:7" ht="25.5" x14ac:dyDescent="0.2">
      <c r="A57" s="20" t="s">
        <v>63</v>
      </c>
      <c r="B57" s="17" t="s">
        <v>62</v>
      </c>
      <c r="C57" s="27">
        <v>412</v>
      </c>
      <c r="D57" s="18"/>
      <c r="E57" s="21">
        <v>40.29</v>
      </c>
      <c r="F57" s="21">
        <v>40.29</v>
      </c>
      <c r="G57" s="72">
        <f t="shared" si="0"/>
        <v>100</v>
      </c>
    </row>
    <row r="58" spans="1:7" ht="15" x14ac:dyDescent="0.2">
      <c r="A58" s="22" t="s">
        <v>57</v>
      </c>
      <c r="B58" s="17" t="s">
        <v>62</v>
      </c>
      <c r="C58" s="23">
        <v>412</v>
      </c>
      <c r="D58" s="24" t="s">
        <v>58</v>
      </c>
      <c r="E58" s="19">
        <v>40.29</v>
      </c>
      <c r="F58" s="19">
        <v>40.29</v>
      </c>
      <c r="G58" s="71">
        <f t="shared" si="0"/>
        <v>100</v>
      </c>
    </row>
    <row r="59" spans="1:7" ht="25.5" x14ac:dyDescent="0.2">
      <c r="A59" s="20" t="s">
        <v>61</v>
      </c>
      <c r="B59" s="17" t="s">
        <v>64</v>
      </c>
      <c r="C59" s="23"/>
      <c r="D59" s="24"/>
      <c r="E59" s="21">
        <v>79.69</v>
      </c>
      <c r="F59" s="21">
        <v>79.69</v>
      </c>
      <c r="G59" s="72">
        <f t="shared" si="0"/>
        <v>100</v>
      </c>
    </row>
    <row r="60" spans="1:7" ht="25.5" x14ac:dyDescent="0.2">
      <c r="A60" s="20" t="s">
        <v>63</v>
      </c>
      <c r="B60" s="17" t="s">
        <v>64</v>
      </c>
      <c r="C60" s="17">
        <v>412</v>
      </c>
      <c r="D60" s="18"/>
      <c r="E60" s="21">
        <v>79.69</v>
      </c>
      <c r="F60" s="19">
        <v>79.69</v>
      </c>
      <c r="G60" s="72">
        <f t="shared" si="0"/>
        <v>100</v>
      </c>
    </row>
    <row r="61" spans="1:7" ht="15" x14ac:dyDescent="0.2">
      <c r="A61" s="22" t="s">
        <v>57</v>
      </c>
      <c r="B61" s="17" t="s">
        <v>64</v>
      </c>
      <c r="C61" s="23"/>
      <c r="D61" s="24" t="s">
        <v>58</v>
      </c>
      <c r="E61" s="19">
        <v>79.69</v>
      </c>
      <c r="F61" s="19">
        <v>79.69</v>
      </c>
      <c r="G61" s="71">
        <f t="shared" si="0"/>
        <v>100</v>
      </c>
    </row>
    <row r="62" spans="1:7" ht="18" customHeight="1" x14ac:dyDescent="0.2">
      <c r="A62" s="20" t="s">
        <v>61</v>
      </c>
      <c r="B62" s="17" t="s">
        <v>65</v>
      </c>
      <c r="C62" s="17"/>
      <c r="D62" s="24"/>
      <c r="E62" s="21">
        <v>1067.8399999999999</v>
      </c>
      <c r="F62" s="21">
        <v>1067.8399999999999</v>
      </c>
      <c r="G62" s="72">
        <f t="shared" si="0"/>
        <v>100</v>
      </c>
    </row>
    <row r="63" spans="1:7" ht="25.5" x14ac:dyDescent="0.2">
      <c r="A63" s="20" t="s">
        <v>63</v>
      </c>
      <c r="B63" s="17" t="s">
        <v>65</v>
      </c>
      <c r="C63" s="17">
        <v>412</v>
      </c>
      <c r="D63" s="24"/>
      <c r="E63" s="21">
        <v>1067.8399999999999</v>
      </c>
      <c r="F63" s="21">
        <v>1067.8399999999999</v>
      </c>
      <c r="G63" s="72">
        <f t="shared" si="0"/>
        <v>100</v>
      </c>
    </row>
    <row r="64" spans="1:7" ht="15" x14ac:dyDescent="0.2">
      <c r="A64" s="22" t="s">
        <v>57</v>
      </c>
      <c r="B64" s="17" t="s">
        <v>65</v>
      </c>
      <c r="C64" s="23"/>
      <c r="D64" s="24" t="s">
        <v>58</v>
      </c>
      <c r="E64" s="19">
        <v>1067.8399999999999</v>
      </c>
      <c r="F64" s="21">
        <v>1067.8399999999999</v>
      </c>
      <c r="G64" s="71">
        <f t="shared" si="0"/>
        <v>100</v>
      </c>
    </row>
    <row r="65" spans="1:8" ht="24" customHeight="1" x14ac:dyDescent="0.2">
      <c r="A65" s="20" t="s">
        <v>61</v>
      </c>
      <c r="B65" s="17" t="s">
        <v>66</v>
      </c>
      <c r="C65" s="17"/>
      <c r="D65" s="24"/>
      <c r="E65" s="21">
        <v>822.32</v>
      </c>
      <c r="F65" s="21">
        <v>822.32</v>
      </c>
      <c r="G65" s="72">
        <f t="shared" si="0"/>
        <v>100</v>
      </c>
    </row>
    <row r="66" spans="1:8" ht="25.5" x14ac:dyDescent="0.2">
      <c r="A66" s="20" t="s">
        <v>63</v>
      </c>
      <c r="B66" s="17" t="s">
        <v>66</v>
      </c>
      <c r="C66" s="17">
        <v>412</v>
      </c>
      <c r="D66" s="24"/>
      <c r="E66" s="21">
        <v>822.32</v>
      </c>
      <c r="F66" s="21">
        <v>822.32</v>
      </c>
      <c r="G66" s="72">
        <f t="shared" si="0"/>
        <v>100</v>
      </c>
    </row>
    <row r="67" spans="1:8" ht="15" x14ac:dyDescent="0.2">
      <c r="A67" s="22" t="s">
        <v>57</v>
      </c>
      <c r="B67" s="17" t="s">
        <v>66</v>
      </c>
      <c r="C67" s="23"/>
      <c r="D67" s="24" t="s">
        <v>58</v>
      </c>
      <c r="E67" s="19">
        <v>822.32</v>
      </c>
      <c r="F67" s="21">
        <v>822.32</v>
      </c>
      <c r="G67" s="71">
        <f t="shared" si="0"/>
        <v>100</v>
      </c>
    </row>
    <row r="68" spans="1:8" ht="18.75" customHeight="1" x14ac:dyDescent="0.2">
      <c r="A68" s="22" t="s">
        <v>57</v>
      </c>
      <c r="B68" s="23"/>
      <c r="C68" s="23"/>
      <c r="D68" s="24" t="s">
        <v>58</v>
      </c>
      <c r="E68" s="19">
        <f>E52+E55+E58+E61+E64+E67</f>
        <v>3396.14</v>
      </c>
      <c r="F68" s="69">
        <f>F52+F55+F58+F61+F64+F67</f>
        <v>3318.9900000000002</v>
      </c>
      <c r="G68" s="71">
        <f t="shared" si="0"/>
        <v>97.728303309050872</v>
      </c>
      <c r="H68" s="15"/>
    </row>
    <row r="69" spans="1:8" ht="15" x14ac:dyDescent="0.2">
      <c r="A69" s="20" t="s">
        <v>67</v>
      </c>
      <c r="B69" s="17" t="s">
        <v>68</v>
      </c>
      <c r="C69" s="17"/>
      <c r="D69" s="18"/>
      <c r="E69" s="21">
        <v>1109.92</v>
      </c>
      <c r="F69" s="68">
        <v>668.31</v>
      </c>
      <c r="G69" s="72">
        <f t="shared" si="0"/>
        <v>60.212447743981535</v>
      </c>
    </row>
    <row r="70" spans="1:8" ht="21.75" customHeight="1" x14ac:dyDescent="0.2">
      <c r="A70" s="20" t="s">
        <v>22</v>
      </c>
      <c r="B70" s="17" t="s">
        <v>68</v>
      </c>
      <c r="C70" s="17">
        <v>244</v>
      </c>
      <c r="D70" s="18"/>
      <c r="E70" s="21">
        <v>1109.92</v>
      </c>
      <c r="F70" s="68">
        <v>668.31</v>
      </c>
      <c r="G70" s="72">
        <f t="shared" si="0"/>
        <v>60.212447743981535</v>
      </c>
    </row>
    <row r="71" spans="1:8" ht="15" x14ac:dyDescent="0.2">
      <c r="A71" s="22" t="s">
        <v>69</v>
      </c>
      <c r="B71" s="17" t="s">
        <v>68</v>
      </c>
      <c r="C71" s="23">
        <v>244</v>
      </c>
      <c r="D71" s="24" t="s">
        <v>70</v>
      </c>
      <c r="E71" s="19">
        <v>1109.92</v>
      </c>
      <c r="F71" s="69">
        <v>668.31</v>
      </c>
      <c r="G71" s="71">
        <f t="shared" si="0"/>
        <v>60.212447743981535</v>
      </c>
    </row>
    <row r="72" spans="1:8" ht="15" x14ac:dyDescent="0.2">
      <c r="A72" s="20" t="s">
        <v>71</v>
      </c>
      <c r="B72" s="17" t="s">
        <v>72</v>
      </c>
      <c r="C72" s="17"/>
      <c r="D72" s="18"/>
      <c r="E72" s="21">
        <v>4178</v>
      </c>
      <c r="F72" s="68">
        <v>3888.73</v>
      </c>
      <c r="G72" s="72">
        <f t="shared" si="0"/>
        <v>93.076352321685022</v>
      </c>
    </row>
    <row r="73" spans="1:8" ht="21.75" customHeight="1" x14ac:dyDescent="0.2">
      <c r="A73" s="20" t="s">
        <v>16</v>
      </c>
      <c r="B73" s="17" t="s">
        <v>72</v>
      </c>
      <c r="C73" s="17">
        <v>244</v>
      </c>
      <c r="D73" s="18"/>
      <c r="E73" s="21">
        <v>4178</v>
      </c>
      <c r="F73" s="68">
        <v>3888.73</v>
      </c>
      <c r="G73" s="72">
        <f t="shared" si="0"/>
        <v>93.076352321685022</v>
      </c>
    </row>
    <row r="74" spans="1:8" ht="15" x14ac:dyDescent="0.2">
      <c r="A74" s="22" t="s">
        <v>73</v>
      </c>
      <c r="B74" s="17" t="s">
        <v>72</v>
      </c>
      <c r="C74" s="23">
        <v>244</v>
      </c>
      <c r="D74" s="24" t="s">
        <v>74</v>
      </c>
      <c r="E74" s="19">
        <v>4178</v>
      </c>
      <c r="F74" s="69">
        <v>3888.73</v>
      </c>
      <c r="G74" s="71">
        <f t="shared" si="0"/>
        <v>93.076352321685022</v>
      </c>
    </row>
    <row r="75" spans="1:8" ht="15" x14ac:dyDescent="0.2">
      <c r="A75" s="20" t="s">
        <v>75</v>
      </c>
      <c r="B75" s="17" t="s">
        <v>76</v>
      </c>
      <c r="C75" s="17"/>
      <c r="D75" s="18"/>
      <c r="E75" s="21">
        <v>115.01</v>
      </c>
      <c r="F75" s="68">
        <v>64.5</v>
      </c>
      <c r="G75" s="72">
        <f t="shared" ref="G75:G138" si="1">F75/E75*100</f>
        <v>56.082079819146159</v>
      </c>
    </row>
    <row r="76" spans="1:8" ht="22.5" customHeight="1" x14ac:dyDescent="0.2">
      <c r="A76" s="20" t="s">
        <v>22</v>
      </c>
      <c r="B76" s="17" t="s">
        <v>76</v>
      </c>
      <c r="C76" s="17">
        <v>244</v>
      </c>
      <c r="D76" s="18"/>
      <c r="E76" s="21">
        <v>115.01</v>
      </c>
      <c r="F76" s="68">
        <v>64.5</v>
      </c>
      <c r="G76" s="72">
        <f t="shared" si="1"/>
        <v>56.082079819146159</v>
      </c>
    </row>
    <row r="77" spans="1:8" ht="15" x14ac:dyDescent="0.2">
      <c r="A77" s="22" t="s">
        <v>73</v>
      </c>
      <c r="B77" s="17" t="s">
        <v>76</v>
      </c>
      <c r="C77" s="23">
        <v>244</v>
      </c>
      <c r="D77" s="24" t="s">
        <v>74</v>
      </c>
      <c r="E77" s="19">
        <v>115</v>
      </c>
      <c r="F77" s="69">
        <v>64.5</v>
      </c>
      <c r="G77" s="71">
        <f t="shared" si="1"/>
        <v>56.086956521739125</v>
      </c>
    </row>
    <row r="78" spans="1:8" ht="15" x14ac:dyDescent="0.2">
      <c r="A78" s="20" t="s">
        <v>77</v>
      </c>
      <c r="B78" s="17" t="s">
        <v>78</v>
      </c>
      <c r="C78" s="17"/>
      <c r="D78" s="18"/>
      <c r="E78" s="21">
        <v>4432.26</v>
      </c>
      <c r="F78" s="68">
        <v>3928.84</v>
      </c>
      <c r="G78" s="72">
        <f t="shared" si="1"/>
        <v>88.641911801202994</v>
      </c>
    </row>
    <row r="79" spans="1:8" ht="20.25" customHeight="1" x14ac:dyDescent="0.2">
      <c r="A79" s="20" t="s">
        <v>22</v>
      </c>
      <c r="B79" s="17" t="s">
        <v>78</v>
      </c>
      <c r="C79" s="17">
        <v>244</v>
      </c>
      <c r="D79" s="18"/>
      <c r="E79" s="21">
        <v>4432.26</v>
      </c>
      <c r="F79" s="68">
        <v>3928.84</v>
      </c>
      <c r="G79" s="72">
        <f t="shared" si="1"/>
        <v>88.641911801202994</v>
      </c>
    </row>
    <row r="80" spans="1:8" ht="15" x14ac:dyDescent="0.2">
      <c r="A80" s="22" t="s">
        <v>73</v>
      </c>
      <c r="B80" s="17" t="s">
        <v>78</v>
      </c>
      <c r="C80" s="23">
        <v>244</v>
      </c>
      <c r="D80" s="24" t="s">
        <v>74</v>
      </c>
      <c r="E80" s="19">
        <v>4432.26</v>
      </c>
      <c r="F80" s="69">
        <v>3928.84</v>
      </c>
      <c r="G80" s="71">
        <f t="shared" si="1"/>
        <v>88.641911801202994</v>
      </c>
    </row>
    <row r="81" spans="1:7" ht="15" x14ac:dyDescent="0.2">
      <c r="A81" s="20" t="s">
        <v>79</v>
      </c>
      <c r="B81" s="17" t="s">
        <v>80</v>
      </c>
      <c r="C81" s="17"/>
      <c r="D81" s="18"/>
      <c r="E81" s="21">
        <v>1326.2</v>
      </c>
      <c r="F81" s="21">
        <v>1326.2</v>
      </c>
      <c r="G81" s="72">
        <f t="shared" si="1"/>
        <v>100</v>
      </c>
    </row>
    <row r="82" spans="1:7" ht="15" x14ac:dyDescent="0.2">
      <c r="A82" s="20" t="s">
        <v>22</v>
      </c>
      <c r="B82" s="17" t="s">
        <v>80</v>
      </c>
      <c r="C82" s="17">
        <v>244</v>
      </c>
      <c r="D82" s="18"/>
      <c r="E82" s="21">
        <v>1326.2</v>
      </c>
      <c r="F82" s="21">
        <v>1326.2</v>
      </c>
      <c r="G82" s="72">
        <f t="shared" si="1"/>
        <v>100</v>
      </c>
    </row>
    <row r="83" spans="1:7" ht="15" x14ac:dyDescent="0.2">
      <c r="A83" s="22" t="s">
        <v>73</v>
      </c>
      <c r="B83" s="17" t="s">
        <v>80</v>
      </c>
      <c r="C83" s="23">
        <v>244</v>
      </c>
      <c r="D83" s="24" t="s">
        <v>74</v>
      </c>
      <c r="E83" s="19">
        <v>1326.2</v>
      </c>
      <c r="F83" s="19">
        <v>1326.2</v>
      </c>
      <c r="G83" s="71">
        <f t="shared" si="1"/>
        <v>100</v>
      </c>
    </row>
    <row r="84" spans="1:7" ht="25.5" x14ac:dyDescent="0.2">
      <c r="A84" s="20" t="s">
        <v>81</v>
      </c>
      <c r="B84" s="17" t="s">
        <v>82</v>
      </c>
      <c r="C84" s="17"/>
      <c r="D84" s="18"/>
      <c r="E84" s="21">
        <v>1955.7</v>
      </c>
      <c r="F84" s="21">
        <v>1955.7</v>
      </c>
      <c r="G84" s="72">
        <f t="shared" si="1"/>
        <v>100</v>
      </c>
    </row>
    <row r="85" spans="1:7" ht="15" x14ac:dyDescent="0.2">
      <c r="A85" s="20" t="s">
        <v>22</v>
      </c>
      <c r="B85" s="17" t="s">
        <v>82</v>
      </c>
      <c r="C85" s="17">
        <v>244</v>
      </c>
      <c r="D85" s="18"/>
      <c r="E85" s="21">
        <v>1955.7</v>
      </c>
      <c r="F85" s="21">
        <v>1955.7</v>
      </c>
      <c r="G85" s="72">
        <f t="shared" si="1"/>
        <v>100</v>
      </c>
    </row>
    <row r="86" spans="1:7" ht="14.25" x14ac:dyDescent="0.2">
      <c r="A86" s="22" t="s">
        <v>73</v>
      </c>
      <c r="B86" s="23" t="s">
        <v>82</v>
      </c>
      <c r="C86" s="23">
        <v>244</v>
      </c>
      <c r="D86" s="24" t="s">
        <v>74</v>
      </c>
      <c r="E86" s="19">
        <v>1955.7</v>
      </c>
      <c r="F86" s="19">
        <v>1955.7</v>
      </c>
      <c r="G86" s="71">
        <f t="shared" si="1"/>
        <v>100</v>
      </c>
    </row>
    <row r="87" spans="1:7" ht="14.25" x14ac:dyDescent="0.2">
      <c r="A87" s="22" t="s">
        <v>73</v>
      </c>
      <c r="B87" s="23"/>
      <c r="C87" s="23"/>
      <c r="D87" s="24" t="s">
        <v>74</v>
      </c>
      <c r="E87" s="19">
        <f>E74+E77+E80+E83+E86</f>
        <v>12007.160000000002</v>
      </c>
      <c r="F87" s="69">
        <f>F74+F77+F80+F83+F86</f>
        <v>11163.970000000001</v>
      </c>
      <c r="G87" s="71">
        <f t="shared" si="1"/>
        <v>92.977606694672176</v>
      </c>
    </row>
    <row r="88" spans="1:7" ht="24" customHeight="1" x14ac:dyDescent="0.2">
      <c r="A88" s="22" t="s">
        <v>83</v>
      </c>
      <c r="B88" s="23"/>
      <c r="C88" s="23"/>
      <c r="D88" s="24" t="s">
        <v>84</v>
      </c>
      <c r="E88" s="19">
        <f>E68+E71+E87</f>
        <v>16513.22</v>
      </c>
      <c r="F88" s="69">
        <f>F68+F71+F87</f>
        <v>15151.27</v>
      </c>
      <c r="G88" s="71">
        <f t="shared" si="1"/>
        <v>91.752365680345804</v>
      </c>
    </row>
    <row r="89" spans="1:7" ht="55.5" customHeight="1" x14ac:dyDescent="0.2">
      <c r="A89" s="28" t="s">
        <v>85</v>
      </c>
      <c r="B89" s="23" t="s">
        <v>86</v>
      </c>
      <c r="C89" s="17"/>
      <c r="D89" s="18"/>
      <c r="E89" s="19">
        <f>E92+E101+E108+E111+E115</f>
        <v>8394</v>
      </c>
      <c r="F89" s="69">
        <f>F92+F101+F108+F111+F115</f>
        <v>7836.23</v>
      </c>
      <c r="G89" s="71">
        <f t="shared" si="1"/>
        <v>93.355134619966634</v>
      </c>
    </row>
    <row r="90" spans="1:7" ht="35.25" customHeight="1" x14ac:dyDescent="0.2">
      <c r="A90" s="29" t="s">
        <v>87</v>
      </c>
      <c r="B90" s="17" t="s">
        <v>88</v>
      </c>
      <c r="C90" s="17"/>
      <c r="D90" s="18"/>
      <c r="E90" s="21">
        <v>24</v>
      </c>
      <c r="F90" s="68">
        <v>11.99</v>
      </c>
      <c r="G90" s="72">
        <f t="shared" si="1"/>
        <v>49.958333333333336</v>
      </c>
    </row>
    <row r="91" spans="1:7" ht="24.75" customHeight="1" x14ac:dyDescent="0.2">
      <c r="A91" s="29" t="s">
        <v>22</v>
      </c>
      <c r="B91" s="17" t="s">
        <v>88</v>
      </c>
      <c r="C91" s="17">
        <v>244</v>
      </c>
      <c r="D91" s="18"/>
      <c r="E91" s="21">
        <v>24</v>
      </c>
      <c r="F91" s="68">
        <v>11.99</v>
      </c>
      <c r="G91" s="72">
        <f t="shared" si="1"/>
        <v>49.958333333333336</v>
      </c>
    </row>
    <row r="92" spans="1:7" ht="27.75" customHeight="1" x14ac:dyDescent="0.2">
      <c r="A92" s="30" t="s">
        <v>89</v>
      </c>
      <c r="B92" s="23" t="s">
        <v>88</v>
      </c>
      <c r="C92" s="17">
        <v>244</v>
      </c>
      <c r="D92" s="24" t="s">
        <v>90</v>
      </c>
      <c r="E92" s="19">
        <v>24</v>
      </c>
      <c r="F92" s="69">
        <v>11.99</v>
      </c>
      <c r="G92" s="71">
        <f t="shared" si="1"/>
        <v>49.958333333333336</v>
      </c>
    </row>
    <row r="93" spans="1:7" ht="39.75" customHeight="1" x14ac:dyDescent="0.2">
      <c r="A93" s="20" t="s">
        <v>87</v>
      </c>
      <c r="B93" s="17" t="s">
        <v>88</v>
      </c>
      <c r="C93" s="17"/>
      <c r="D93" s="18"/>
      <c r="E93" s="21">
        <f>E94+E95+E96+E97+E98+E99</f>
        <v>3210.3099999999995</v>
      </c>
      <c r="F93" s="68">
        <f>F94+F95+F96+F97+F98+F99</f>
        <v>2806.05</v>
      </c>
      <c r="G93" s="72">
        <f t="shared" si="1"/>
        <v>87.407446632879712</v>
      </c>
    </row>
    <row r="94" spans="1:7" ht="15" x14ac:dyDescent="0.2">
      <c r="A94" s="20" t="s">
        <v>91</v>
      </c>
      <c r="B94" s="17" t="s">
        <v>88</v>
      </c>
      <c r="C94" s="17">
        <v>111</v>
      </c>
      <c r="D94" s="18"/>
      <c r="E94" s="21">
        <v>1401.12</v>
      </c>
      <c r="F94" s="68">
        <v>1247.5999999999999</v>
      </c>
      <c r="G94" s="72">
        <f t="shared" si="1"/>
        <v>89.04305127326711</v>
      </c>
    </row>
    <row r="95" spans="1:7" ht="15" x14ac:dyDescent="0.2">
      <c r="A95" s="20" t="s">
        <v>92</v>
      </c>
      <c r="B95" s="17" t="s">
        <v>88</v>
      </c>
      <c r="C95" s="17">
        <v>112</v>
      </c>
      <c r="D95" s="18"/>
      <c r="E95" s="21">
        <v>5</v>
      </c>
      <c r="F95" s="68">
        <v>0</v>
      </c>
      <c r="G95" s="72">
        <f t="shared" si="1"/>
        <v>0</v>
      </c>
    </row>
    <row r="96" spans="1:7" ht="15" x14ac:dyDescent="0.2">
      <c r="A96" s="20" t="s">
        <v>93</v>
      </c>
      <c r="B96" s="17" t="s">
        <v>88</v>
      </c>
      <c r="C96" s="17">
        <v>119</v>
      </c>
      <c r="D96" s="18"/>
      <c r="E96" s="21">
        <v>423.14</v>
      </c>
      <c r="F96" s="68">
        <v>348.15</v>
      </c>
      <c r="G96" s="72">
        <f t="shared" si="1"/>
        <v>82.277733137968525</v>
      </c>
    </row>
    <row r="97" spans="1:7" ht="25.5" x14ac:dyDescent="0.2">
      <c r="A97" s="20" t="s">
        <v>94</v>
      </c>
      <c r="B97" s="17" t="s">
        <v>88</v>
      </c>
      <c r="C97" s="17">
        <v>242</v>
      </c>
      <c r="D97" s="18"/>
      <c r="E97" s="21">
        <v>50.6</v>
      </c>
      <c r="F97" s="68">
        <v>48.81</v>
      </c>
      <c r="G97" s="72">
        <f t="shared" si="1"/>
        <v>96.462450592885375</v>
      </c>
    </row>
    <row r="98" spans="1:7" ht="15" x14ac:dyDescent="0.2">
      <c r="A98" s="20" t="s">
        <v>22</v>
      </c>
      <c r="B98" s="17" t="s">
        <v>88</v>
      </c>
      <c r="C98" s="17">
        <v>244</v>
      </c>
      <c r="D98" s="18"/>
      <c r="E98" s="31">
        <v>1283.45</v>
      </c>
      <c r="F98" s="68">
        <v>1126.96</v>
      </c>
      <c r="G98" s="72">
        <f t="shared" si="1"/>
        <v>87.807082473021936</v>
      </c>
    </row>
    <row r="99" spans="1:7" ht="15" x14ac:dyDescent="0.2">
      <c r="A99" s="20" t="s">
        <v>95</v>
      </c>
      <c r="B99" s="17" t="s">
        <v>88</v>
      </c>
      <c r="C99" s="17">
        <v>851</v>
      </c>
      <c r="D99" s="18"/>
      <c r="E99" s="21">
        <v>47</v>
      </c>
      <c r="F99" s="68">
        <v>34.53</v>
      </c>
      <c r="G99" s="72">
        <f t="shared" si="1"/>
        <v>73.468085106382986</v>
      </c>
    </row>
    <row r="100" spans="1:7" ht="16.5" customHeight="1" x14ac:dyDescent="0.2">
      <c r="A100" s="20" t="s">
        <v>16</v>
      </c>
      <c r="B100" s="17" t="s">
        <v>96</v>
      </c>
      <c r="C100" s="17"/>
      <c r="D100" s="18"/>
      <c r="E100" s="21">
        <v>336.85</v>
      </c>
      <c r="F100" s="68">
        <v>336.85</v>
      </c>
      <c r="G100" s="72">
        <f t="shared" si="1"/>
        <v>100</v>
      </c>
    </row>
    <row r="101" spans="1:7" ht="16.5" customHeight="1" x14ac:dyDescent="0.2">
      <c r="A101" s="22" t="s">
        <v>97</v>
      </c>
      <c r="B101" s="17"/>
      <c r="C101" s="23"/>
      <c r="D101" s="24" t="s">
        <v>98</v>
      </c>
      <c r="E101" s="32">
        <f>E93+E100</f>
        <v>3547.1599999999994</v>
      </c>
      <c r="F101" s="69">
        <f>F93+F100</f>
        <v>3142.9</v>
      </c>
      <c r="G101" s="71">
        <f t="shared" si="1"/>
        <v>88.603276987787424</v>
      </c>
    </row>
    <row r="102" spans="1:7" ht="25.5" x14ac:dyDescent="0.2">
      <c r="A102" s="20" t="s">
        <v>99</v>
      </c>
      <c r="B102" s="17" t="s">
        <v>100</v>
      </c>
      <c r="C102" s="17"/>
      <c r="D102" s="18"/>
      <c r="E102" s="33">
        <v>1402.27</v>
      </c>
      <c r="F102" s="68">
        <f>F103+F104+F105+F106+F107</f>
        <v>1233.5899999999999</v>
      </c>
      <c r="G102" s="72">
        <f t="shared" si="1"/>
        <v>87.970932844601961</v>
      </c>
    </row>
    <row r="103" spans="1:7" ht="15" x14ac:dyDescent="0.2">
      <c r="A103" s="20" t="s">
        <v>91</v>
      </c>
      <c r="B103" s="17" t="s">
        <v>100</v>
      </c>
      <c r="C103" s="17">
        <v>111</v>
      </c>
      <c r="D103" s="18"/>
      <c r="E103" s="33">
        <v>487.89</v>
      </c>
      <c r="F103" s="68">
        <v>468.99</v>
      </c>
      <c r="G103" s="72">
        <f t="shared" si="1"/>
        <v>96.126175982291102</v>
      </c>
    </row>
    <row r="104" spans="1:7" ht="15" x14ac:dyDescent="0.2">
      <c r="A104" s="20" t="s">
        <v>101</v>
      </c>
      <c r="B104" s="17" t="s">
        <v>100</v>
      </c>
      <c r="C104" s="17">
        <v>112</v>
      </c>
      <c r="D104" s="18"/>
      <c r="E104" s="33">
        <v>3</v>
      </c>
      <c r="F104" s="68">
        <v>0</v>
      </c>
      <c r="G104" s="72">
        <f t="shared" si="1"/>
        <v>0</v>
      </c>
    </row>
    <row r="105" spans="1:7" ht="23.25" customHeight="1" x14ac:dyDescent="0.2">
      <c r="A105" s="20" t="s">
        <v>93</v>
      </c>
      <c r="B105" s="17" t="s">
        <v>100</v>
      </c>
      <c r="C105" s="17">
        <v>119</v>
      </c>
      <c r="D105" s="18"/>
      <c r="E105" s="33">
        <v>153.37</v>
      </c>
      <c r="F105" s="68">
        <v>139.29</v>
      </c>
      <c r="G105" s="72">
        <f t="shared" si="1"/>
        <v>90.819586620590727</v>
      </c>
    </row>
    <row r="106" spans="1:7" ht="27.6" customHeight="1" x14ac:dyDescent="0.2">
      <c r="A106" s="20" t="s">
        <v>94</v>
      </c>
      <c r="B106" s="17" t="s">
        <v>100</v>
      </c>
      <c r="C106" s="17">
        <v>242</v>
      </c>
      <c r="D106" s="18"/>
      <c r="E106" s="33">
        <v>35</v>
      </c>
      <c r="F106" s="68">
        <v>34.68</v>
      </c>
      <c r="G106" s="72">
        <f t="shared" si="1"/>
        <v>99.085714285714289</v>
      </c>
    </row>
    <row r="107" spans="1:7" ht="17.25" customHeight="1" x14ac:dyDescent="0.2">
      <c r="A107" s="20" t="s">
        <v>22</v>
      </c>
      <c r="B107" s="17" t="s">
        <v>100</v>
      </c>
      <c r="C107" s="17">
        <v>244</v>
      </c>
      <c r="D107" s="18"/>
      <c r="E107" s="33">
        <v>695.78</v>
      </c>
      <c r="F107" s="68">
        <v>590.63</v>
      </c>
      <c r="G107" s="72">
        <f t="shared" si="1"/>
        <v>84.887464428411292</v>
      </c>
    </row>
    <row r="108" spans="1:7" ht="15" x14ac:dyDescent="0.2">
      <c r="A108" s="22" t="s">
        <v>97</v>
      </c>
      <c r="B108" s="17" t="s">
        <v>100</v>
      </c>
      <c r="C108" s="23"/>
      <c r="D108" s="34" t="s">
        <v>98</v>
      </c>
      <c r="E108" s="32">
        <f>E103+E104+E105+E106+E107</f>
        <v>1375.04</v>
      </c>
      <c r="F108" s="32">
        <v>1233.5899999999999</v>
      </c>
      <c r="G108" s="71">
        <f t="shared" si="1"/>
        <v>89.713026530137299</v>
      </c>
    </row>
    <row r="109" spans="1:7" ht="31.5" customHeight="1" x14ac:dyDescent="0.2">
      <c r="A109" s="20" t="s">
        <v>102</v>
      </c>
      <c r="B109" s="17" t="s">
        <v>103</v>
      </c>
      <c r="C109" s="17"/>
      <c r="D109" s="35"/>
      <c r="E109" s="21">
        <v>385</v>
      </c>
      <c r="F109" s="33">
        <v>384.95</v>
      </c>
      <c r="G109" s="72">
        <f t="shared" si="1"/>
        <v>99.987012987012974</v>
      </c>
    </row>
    <row r="110" spans="1:7" ht="15" x14ac:dyDescent="0.2">
      <c r="A110" s="20" t="s">
        <v>22</v>
      </c>
      <c r="B110" s="17" t="s">
        <v>103</v>
      </c>
      <c r="C110" s="17">
        <v>244</v>
      </c>
      <c r="D110" s="35"/>
      <c r="E110" s="21">
        <v>385</v>
      </c>
      <c r="F110" s="33">
        <v>384.95</v>
      </c>
      <c r="G110" s="72">
        <f t="shared" si="1"/>
        <v>99.987012987012974</v>
      </c>
    </row>
    <row r="111" spans="1:7" ht="15" x14ac:dyDescent="0.2">
      <c r="A111" s="22" t="s">
        <v>97</v>
      </c>
      <c r="B111" s="17" t="s">
        <v>103</v>
      </c>
      <c r="C111" s="23">
        <v>244</v>
      </c>
      <c r="D111" s="34" t="s">
        <v>98</v>
      </c>
      <c r="E111" s="19">
        <v>385</v>
      </c>
      <c r="F111" s="32">
        <v>384.95</v>
      </c>
      <c r="G111" s="71">
        <f t="shared" si="1"/>
        <v>99.987012987012974</v>
      </c>
    </row>
    <row r="112" spans="1:7" ht="15" x14ac:dyDescent="0.2">
      <c r="A112" s="20" t="s">
        <v>104</v>
      </c>
      <c r="B112" s="17" t="s">
        <v>105</v>
      </c>
      <c r="C112" s="17"/>
      <c r="D112" s="35"/>
      <c r="E112" s="21">
        <v>3062.8</v>
      </c>
      <c r="F112" s="33">
        <f>F113+F114</f>
        <v>3062.8</v>
      </c>
      <c r="G112" s="72">
        <f t="shared" si="1"/>
        <v>100</v>
      </c>
    </row>
    <row r="113" spans="1:7" ht="15" x14ac:dyDescent="0.2">
      <c r="A113" s="20" t="s">
        <v>91</v>
      </c>
      <c r="B113" s="17" t="s">
        <v>105</v>
      </c>
      <c r="C113" s="17">
        <v>111</v>
      </c>
      <c r="D113" s="35"/>
      <c r="E113" s="21">
        <v>2352.38</v>
      </c>
      <c r="F113" s="33">
        <v>2352.38</v>
      </c>
      <c r="G113" s="72">
        <f t="shared" si="1"/>
        <v>100</v>
      </c>
    </row>
    <row r="114" spans="1:7" ht="15" x14ac:dyDescent="0.2">
      <c r="A114" s="20" t="s">
        <v>93</v>
      </c>
      <c r="B114" s="17" t="s">
        <v>105</v>
      </c>
      <c r="C114" s="17">
        <v>119</v>
      </c>
      <c r="D114" s="35"/>
      <c r="E114" s="21">
        <v>710.42</v>
      </c>
      <c r="F114" s="33">
        <v>710.42</v>
      </c>
      <c r="G114" s="72">
        <f t="shared" si="1"/>
        <v>100</v>
      </c>
    </row>
    <row r="115" spans="1:7" ht="14.25" x14ac:dyDescent="0.2">
      <c r="A115" s="22" t="s">
        <v>97</v>
      </c>
      <c r="B115" s="23" t="s">
        <v>105</v>
      </c>
      <c r="C115" s="23">
        <v>244</v>
      </c>
      <c r="D115" s="34" t="s">
        <v>98</v>
      </c>
      <c r="E115" s="19">
        <f>E113+E114</f>
        <v>3062.8</v>
      </c>
      <c r="F115" s="32">
        <v>3062.8</v>
      </c>
      <c r="G115" s="71">
        <f t="shared" si="1"/>
        <v>100</v>
      </c>
    </row>
    <row r="116" spans="1:7" ht="38.25" x14ac:dyDescent="0.2">
      <c r="A116" s="25" t="s">
        <v>108</v>
      </c>
      <c r="B116" s="36" t="s">
        <v>109</v>
      </c>
      <c r="C116" s="17"/>
      <c r="D116" s="35"/>
      <c r="E116" s="19">
        <f>E119+E122</f>
        <v>190</v>
      </c>
      <c r="F116" s="32">
        <v>190</v>
      </c>
      <c r="G116" s="71">
        <f t="shared" si="1"/>
        <v>100</v>
      </c>
    </row>
    <row r="117" spans="1:7" ht="25.5" x14ac:dyDescent="0.2">
      <c r="A117" s="20" t="s">
        <v>110</v>
      </c>
      <c r="B117" s="17" t="s">
        <v>111</v>
      </c>
      <c r="C117" s="17"/>
      <c r="D117" s="35"/>
      <c r="E117" s="21">
        <v>150</v>
      </c>
      <c r="F117" s="33">
        <v>150</v>
      </c>
      <c r="G117" s="72">
        <f t="shared" si="1"/>
        <v>100</v>
      </c>
    </row>
    <row r="118" spans="1:7" ht="41.25" customHeight="1" x14ac:dyDescent="0.2">
      <c r="A118" s="20" t="s">
        <v>112</v>
      </c>
      <c r="B118" s="17" t="s">
        <v>111</v>
      </c>
      <c r="C118" s="17">
        <v>244</v>
      </c>
      <c r="D118" s="35"/>
      <c r="E118" s="21">
        <v>150</v>
      </c>
      <c r="F118" s="33">
        <v>150</v>
      </c>
      <c r="G118" s="72">
        <f t="shared" si="1"/>
        <v>100</v>
      </c>
    </row>
    <row r="119" spans="1:7" ht="15" x14ac:dyDescent="0.2">
      <c r="A119" s="22" t="s">
        <v>113</v>
      </c>
      <c r="B119" s="17" t="s">
        <v>111</v>
      </c>
      <c r="C119" s="23">
        <v>244</v>
      </c>
      <c r="D119" s="34" t="s">
        <v>114</v>
      </c>
      <c r="E119" s="19">
        <v>150</v>
      </c>
      <c r="F119" s="32">
        <v>150</v>
      </c>
      <c r="G119" s="71">
        <f t="shared" si="1"/>
        <v>100</v>
      </c>
    </row>
    <row r="120" spans="1:7" ht="36" customHeight="1" x14ac:dyDescent="0.2">
      <c r="A120" s="26" t="s">
        <v>115</v>
      </c>
      <c r="B120" s="17" t="s">
        <v>116</v>
      </c>
      <c r="C120" s="17"/>
      <c r="D120" s="35"/>
      <c r="E120" s="21">
        <v>40</v>
      </c>
      <c r="F120" s="33">
        <v>40</v>
      </c>
      <c r="G120" s="72">
        <f t="shared" si="1"/>
        <v>100</v>
      </c>
    </row>
    <row r="121" spans="1:7" ht="15" x14ac:dyDescent="0.2">
      <c r="A121" s="20" t="s">
        <v>22</v>
      </c>
      <c r="B121" s="17" t="s">
        <v>116</v>
      </c>
      <c r="C121" s="17">
        <v>244</v>
      </c>
      <c r="D121" s="35"/>
      <c r="E121" s="21">
        <v>40</v>
      </c>
      <c r="F121" s="33">
        <v>40</v>
      </c>
      <c r="G121" s="72">
        <f t="shared" si="1"/>
        <v>100</v>
      </c>
    </row>
    <row r="122" spans="1:7" ht="15" x14ac:dyDescent="0.2">
      <c r="A122" s="22" t="s">
        <v>117</v>
      </c>
      <c r="B122" s="17" t="s">
        <v>116</v>
      </c>
      <c r="C122" s="23">
        <v>244</v>
      </c>
      <c r="D122" s="34" t="s">
        <v>118</v>
      </c>
      <c r="E122" s="19">
        <v>40</v>
      </c>
      <c r="F122" s="32">
        <v>40</v>
      </c>
      <c r="G122" s="71">
        <f t="shared" si="1"/>
        <v>100</v>
      </c>
    </row>
    <row r="123" spans="1:7" ht="38.25" x14ac:dyDescent="0.2">
      <c r="A123" s="37" t="s">
        <v>119</v>
      </c>
      <c r="B123" s="23" t="s">
        <v>120</v>
      </c>
      <c r="C123" s="23"/>
      <c r="D123" s="34"/>
      <c r="E123" s="19">
        <v>1547.08</v>
      </c>
      <c r="F123" s="32">
        <v>1546.82</v>
      </c>
      <c r="G123" s="71">
        <f t="shared" si="1"/>
        <v>99.983194146391924</v>
      </c>
    </row>
    <row r="124" spans="1:7" ht="25.5" x14ac:dyDescent="0.2">
      <c r="A124" s="20" t="s">
        <v>121</v>
      </c>
      <c r="B124" s="17" t="s">
        <v>122</v>
      </c>
      <c r="C124" s="17"/>
      <c r="D124" s="18"/>
      <c r="E124" s="21">
        <v>1547.08</v>
      </c>
      <c r="F124" s="33">
        <v>1546.82</v>
      </c>
      <c r="G124" s="72">
        <f t="shared" si="1"/>
        <v>99.983194146391924</v>
      </c>
    </row>
    <row r="125" spans="1:7" ht="15" x14ac:dyDescent="0.2">
      <c r="A125" s="20" t="s">
        <v>22</v>
      </c>
      <c r="B125" s="17" t="s">
        <v>122</v>
      </c>
      <c r="C125" s="17">
        <v>244</v>
      </c>
      <c r="D125" s="18"/>
      <c r="E125" s="21">
        <v>1547.08</v>
      </c>
      <c r="F125" s="33">
        <v>1546.82</v>
      </c>
      <c r="G125" s="72">
        <f t="shared" si="1"/>
        <v>99.983194146391924</v>
      </c>
    </row>
    <row r="126" spans="1:7" ht="15" x14ac:dyDescent="0.2">
      <c r="A126" s="22" t="s">
        <v>73</v>
      </c>
      <c r="B126" s="17" t="s">
        <v>122</v>
      </c>
      <c r="C126" s="23">
        <v>244</v>
      </c>
      <c r="D126" s="24" t="s">
        <v>74</v>
      </c>
      <c r="E126" s="19">
        <v>1547.08</v>
      </c>
      <c r="F126" s="32">
        <v>1546.82</v>
      </c>
      <c r="G126" s="71">
        <f t="shared" si="1"/>
        <v>99.983194146391924</v>
      </c>
    </row>
    <row r="127" spans="1:7" ht="28.5" customHeight="1" x14ac:dyDescent="0.2">
      <c r="A127" s="38" t="s">
        <v>123</v>
      </c>
      <c r="B127" s="23" t="s">
        <v>124</v>
      </c>
      <c r="C127" s="23"/>
      <c r="D127" s="34"/>
      <c r="E127" s="19">
        <v>20</v>
      </c>
      <c r="F127" s="32">
        <v>20</v>
      </c>
      <c r="G127" s="71">
        <f t="shared" si="1"/>
        <v>100</v>
      </c>
    </row>
    <row r="128" spans="1:7" ht="15" x14ac:dyDescent="0.2">
      <c r="A128" s="20" t="s">
        <v>125</v>
      </c>
      <c r="B128" s="17" t="s">
        <v>126</v>
      </c>
      <c r="C128" s="17"/>
      <c r="D128" s="35"/>
      <c r="E128" s="39">
        <v>20</v>
      </c>
      <c r="F128" s="33">
        <v>20</v>
      </c>
      <c r="G128" s="72">
        <f t="shared" si="1"/>
        <v>100</v>
      </c>
    </row>
    <row r="129" spans="1:9" ht="25.5" x14ac:dyDescent="0.2">
      <c r="A129" s="20" t="s">
        <v>112</v>
      </c>
      <c r="B129" s="17" t="s">
        <v>126</v>
      </c>
      <c r="C129" s="17">
        <v>244</v>
      </c>
      <c r="D129" s="35"/>
      <c r="E129" s="39">
        <v>20</v>
      </c>
      <c r="F129" s="33">
        <v>20</v>
      </c>
      <c r="G129" s="72">
        <f t="shared" si="1"/>
        <v>100</v>
      </c>
    </row>
    <row r="130" spans="1:9" ht="15" x14ac:dyDescent="0.2">
      <c r="A130" s="20" t="s">
        <v>73</v>
      </c>
      <c r="B130" s="17" t="s">
        <v>126</v>
      </c>
      <c r="C130" s="17">
        <v>244</v>
      </c>
      <c r="D130" s="35" t="s">
        <v>74</v>
      </c>
      <c r="E130" s="39">
        <v>20</v>
      </c>
      <c r="F130" s="33">
        <v>20</v>
      </c>
      <c r="G130" s="72">
        <f t="shared" si="1"/>
        <v>100</v>
      </c>
    </row>
    <row r="131" spans="1:9" ht="36.6" customHeight="1" x14ac:dyDescent="0.2">
      <c r="A131" s="22" t="s">
        <v>127</v>
      </c>
      <c r="B131" s="17" t="s">
        <v>128</v>
      </c>
      <c r="C131" s="17"/>
      <c r="D131" s="35"/>
      <c r="E131" s="40" t="s">
        <v>21</v>
      </c>
      <c r="F131" s="32">
        <v>10</v>
      </c>
      <c r="G131" s="71">
        <f t="shared" si="1"/>
        <v>100</v>
      </c>
    </row>
    <row r="132" spans="1:9" ht="51" x14ac:dyDescent="0.2">
      <c r="A132" s="20" t="s">
        <v>129</v>
      </c>
      <c r="B132" s="17" t="s">
        <v>130</v>
      </c>
      <c r="C132" s="17"/>
      <c r="D132" s="35"/>
      <c r="E132" s="39">
        <v>10</v>
      </c>
      <c r="F132" s="33">
        <v>10</v>
      </c>
      <c r="G132" s="72">
        <f t="shared" si="1"/>
        <v>100</v>
      </c>
    </row>
    <row r="133" spans="1:9" ht="15" x14ac:dyDescent="0.2">
      <c r="A133" s="20" t="s">
        <v>22</v>
      </c>
      <c r="B133" s="17" t="s">
        <v>130</v>
      </c>
      <c r="C133" s="17">
        <v>244</v>
      </c>
      <c r="D133" s="35"/>
      <c r="E133" s="39">
        <v>10</v>
      </c>
      <c r="F133" s="33">
        <v>10</v>
      </c>
      <c r="G133" s="72">
        <f t="shared" si="1"/>
        <v>100</v>
      </c>
    </row>
    <row r="134" spans="1:9" ht="30.75" customHeight="1" x14ac:dyDescent="0.2">
      <c r="A134" s="22" t="s">
        <v>117</v>
      </c>
      <c r="B134" s="17" t="s">
        <v>130</v>
      </c>
      <c r="C134" s="17">
        <v>244</v>
      </c>
      <c r="D134" s="35" t="s">
        <v>90</v>
      </c>
      <c r="E134" s="39" t="s">
        <v>21</v>
      </c>
      <c r="F134" s="33">
        <v>10</v>
      </c>
      <c r="G134" s="72">
        <f t="shared" si="1"/>
        <v>100</v>
      </c>
      <c r="I134" s="15"/>
    </row>
    <row r="135" spans="1:9" ht="30.75" customHeight="1" x14ac:dyDescent="0.2">
      <c r="A135" s="22" t="s">
        <v>131</v>
      </c>
      <c r="B135" s="17"/>
      <c r="C135" s="17"/>
      <c r="D135" s="34"/>
      <c r="E135" s="19">
        <f>E136+E181+E186+E191+E200+E203+E206</f>
        <v>14409.610000000002</v>
      </c>
      <c r="F135" s="32">
        <f>F136+F181+F186+F191+F200+F203+F206</f>
        <v>13844.420000000002</v>
      </c>
      <c r="G135" s="71">
        <f t="shared" si="1"/>
        <v>96.077687043577171</v>
      </c>
      <c r="I135" s="15"/>
    </row>
    <row r="136" spans="1:9" ht="25.5" customHeight="1" x14ac:dyDescent="0.2">
      <c r="A136" s="22" t="s">
        <v>132</v>
      </c>
      <c r="B136" s="17"/>
      <c r="C136" s="17"/>
      <c r="D136" s="34" t="s">
        <v>133</v>
      </c>
      <c r="E136" s="19">
        <f>E137+E162+E169+E172</f>
        <v>12740.48</v>
      </c>
      <c r="F136" s="32">
        <f>F137+F162+F169+F172</f>
        <v>12358.05</v>
      </c>
      <c r="G136" s="71">
        <f t="shared" si="1"/>
        <v>96.998307756065699</v>
      </c>
    </row>
    <row r="137" spans="1:9" ht="22.5" customHeight="1" x14ac:dyDescent="0.2">
      <c r="A137" s="41" t="s">
        <v>134</v>
      </c>
      <c r="B137" s="23" t="s">
        <v>135</v>
      </c>
      <c r="C137" s="23"/>
      <c r="D137" s="34" t="s">
        <v>136</v>
      </c>
      <c r="E137" s="19">
        <f>E138+E149+E158+E160</f>
        <v>12374.449999999999</v>
      </c>
      <c r="F137" s="32">
        <f>F138+F148</f>
        <v>12045.46</v>
      </c>
      <c r="G137" s="71">
        <f t="shared" si="1"/>
        <v>97.341376788463336</v>
      </c>
    </row>
    <row r="138" spans="1:9" ht="14.25" x14ac:dyDescent="0.2">
      <c r="A138" s="41" t="s">
        <v>137</v>
      </c>
      <c r="B138" s="23" t="s">
        <v>138</v>
      </c>
      <c r="C138" s="23"/>
      <c r="D138" s="34" t="s">
        <v>136</v>
      </c>
      <c r="E138" s="19">
        <f>E139+E142+E145</f>
        <v>8484.9499999999989</v>
      </c>
      <c r="F138" s="32">
        <f>F139+F142+F145</f>
        <v>8229.35</v>
      </c>
      <c r="G138" s="71">
        <f t="shared" si="1"/>
        <v>96.987607469696357</v>
      </c>
    </row>
    <row r="139" spans="1:9" ht="15" x14ac:dyDescent="0.2">
      <c r="A139" s="26" t="s">
        <v>139</v>
      </c>
      <c r="B139" s="17" t="s">
        <v>140</v>
      </c>
      <c r="C139" s="23"/>
      <c r="D139" s="35" t="s">
        <v>136</v>
      </c>
      <c r="E139" s="21">
        <f>E140+E141</f>
        <v>6718.8799999999992</v>
      </c>
      <c r="F139" s="33">
        <v>6463.34</v>
      </c>
      <c r="G139" s="72">
        <f t="shared" ref="G139:G205" si="2">F139/E139*100</f>
        <v>96.196687543161971</v>
      </c>
    </row>
    <row r="140" spans="1:9" ht="29.25" customHeight="1" x14ac:dyDescent="0.2">
      <c r="A140" s="26" t="s">
        <v>141</v>
      </c>
      <c r="B140" s="17" t="s">
        <v>140</v>
      </c>
      <c r="C140" s="17">
        <v>121</v>
      </c>
      <c r="D140" s="35"/>
      <c r="E140" s="21">
        <v>5148.6099999999997</v>
      </c>
      <c r="F140" s="33">
        <v>4982.09</v>
      </c>
      <c r="G140" s="72">
        <f t="shared" si="2"/>
        <v>96.765729002585175</v>
      </c>
    </row>
    <row r="141" spans="1:9" ht="25.9" customHeight="1" x14ac:dyDescent="0.2">
      <c r="A141" s="26" t="s">
        <v>93</v>
      </c>
      <c r="B141" s="17" t="s">
        <v>140</v>
      </c>
      <c r="C141" s="17">
        <v>129</v>
      </c>
      <c r="D141" s="35"/>
      <c r="E141" s="21">
        <v>1570.27</v>
      </c>
      <c r="F141" s="33">
        <v>1481.25</v>
      </c>
      <c r="G141" s="72">
        <f t="shared" si="2"/>
        <v>94.33091124456304</v>
      </c>
    </row>
    <row r="142" spans="1:9" ht="25.5" x14ac:dyDescent="0.2">
      <c r="A142" s="42" t="s">
        <v>142</v>
      </c>
      <c r="B142" s="17" t="s">
        <v>143</v>
      </c>
      <c r="C142" s="17"/>
      <c r="D142" s="35" t="s">
        <v>136</v>
      </c>
      <c r="E142" s="21">
        <f>E143+E144</f>
        <v>1662.07</v>
      </c>
      <c r="F142" s="33">
        <v>1662.01</v>
      </c>
      <c r="G142" s="72">
        <f t="shared" si="2"/>
        <v>99.996390043740632</v>
      </c>
    </row>
    <row r="143" spans="1:9" ht="27" customHeight="1" x14ac:dyDescent="0.2">
      <c r="A143" s="26" t="s">
        <v>141</v>
      </c>
      <c r="B143" s="17" t="s">
        <v>143</v>
      </c>
      <c r="C143" s="17">
        <v>121</v>
      </c>
      <c r="D143" s="35"/>
      <c r="E143" s="21">
        <v>1291.03</v>
      </c>
      <c r="F143" s="33">
        <v>1291.03</v>
      </c>
      <c r="G143" s="72">
        <f t="shared" si="2"/>
        <v>100</v>
      </c>
    </row>
    <row r="144" spans="1:9" ht="22.15" customHeight="1" x14ac:dyDescent="0.2">
      <c r="A144" s="26" t="s">
        <v>93</v>
      </c>
      <c r="B144" s="17" t="s">
        <v>143</v>
      </c>
      <c r="C144" s="17">
        <v>129</v>
      </c>
      <c r="D144" s="35"/>
      <c r="E144" s="21">
        <v>371.04</v>
      </c>
      <c r="F144" s="33">
        <v>370.98</v>
      </c>
      <c r="G144" s="72">
        <f t="shared" si="2"/>
        <v>99.983829236739979</v>
      </c>
    </row>
    <row r="145" spans="1:7" ht="22.15" customHeight="1" x14ac:dyDescent="0.2">
      <c r="A145" s="26" t="s">
        <v>139</v>
      </c>
      <c r="B145" s="17" t="s">
        <v>201</v>
      </c>
      <c r="C145" s="23"/>
      <c r="D145" s="35" t="s">
        <v>136</v>
      </c>
      <c r="E145" s="21">
        <v>104</v>
      </c>
      <c r="F145" s="33">
        <v>104</v>
      </c>
      <c r="G145" s="72">
        <f>F145/E145*100</f>
        <v>100</v>
      </c>
    </row>
    <row r="146" spans="1:7" ht="22.15" customHeight="1" x14ac:dyDescent="0.2">
      <c r="A146" s="26" t="s">
        <v>141</v>
      </c>
      <c r="B146" s="17" t="s">
        <v>201</v>
      </c>
      <c r="C146" s="17">
        <v>121</v>
      </c>
      <c r="D146" s="35"/>
      <c r="E146" s="21">
        <v>80.510000000000005</v>
      </c>
      <c r="F146" s="33">
        <v>80.510000000000005</v>
      </c>
      <c r="G146" s="72">
        <f>F146/E146*100</f>
        <v>100</v>
      </c>
    </row>
    <row r="147" spans="1:7" ht="22.15" customHeight="1" x14ac:dyDescent="0.2">
      <c r="A147" s="26" t="s">
        <v>93</v>
      </c>
      <c r="B147" s="17" t="s">
        <v>201</v>
      </c>
      <c r="C147" s="17">
        <v>129</v>
      </c>
      <c r="D147" s="35"/>
      <c r="E147" s="21">
        <v>23.49</v>
      </c>
      <c r="F147" s="33">
        <v>23.49</v>
      </c>
      <c r="G147" s="72">
        <f>F147/E147*100</f>
        <v>100</v>
      </c>
    </row>
    <row r="148" spans="1:7" ht="30.75" customHeight="1" x14ac:dyDescent="0.2">
      <c r="A148" s="26" t="s">
        <v>144</v>
      </c>
      <c r="B148" s="17" t="s">
        <v>145</v>
      </c>
      <c r="C148" s="17"/>
      <c r="D148" s="35"/>
      <c r="E148" s="21">
        <f>E149+E158+E160</f>
        <v>3889.5</v>
      </c>
      <c r="F148" s="33">
        <f>F149+F158+F160</f>
        <v>3816.1099999999992</v>
      </c>
      <c r="G148" s="72">
        <f t="shared" si="2"/>
        <v>98.113125080344503</v>
      </c>
    </row>
    <row r="149" spans="1:7" ht="25.5" x14ac:dyDescent="0.2">
      <c r="A149" s="42" t="s">
        <v>146</v>
      </c>
      <c r="B149" s="17" t="s">
        <v>147</v>
      </c>
      <c r="C149" s="17"/>
      <c r="D149" s="35" t="s">
        <v>136</v>
      </c>
      <c r="E149" s="21">
        <f>E150+E151+E152+E153+E154+E155+E156+E157</f>
        <v>3726.48</v>
      </c>
      <c r="F149" s="33">
        <f>F150+F151+F152+F153+F154+F155+F156+F157</f>
        <v>3653.1799999999994</v>
      </c>
      <c r="G149" s="72">
        <f t="shared" si="2"/>
        <v>98.032996286039349</v>
      </c>
    </row>
    <row r="150" spans="1:7" ht="15" x14ac:dyDescent="0.2">
      <c r="A150" s="42" t="s">
        <v>141</v>
      </c>
      <c r="B150" s="17" t="s">
        <v>147</v>
      </c>
      <c r="C150" s="17">
        <v>121</v>
      </c>
      <c r="D150" s="35"/>
      <c r="E150" s="21">
        <v>1011.46</v>
      </c>
      <c r="F150" s="33">
        <v>1011.45</v>
      </c>
      <c r="G150" s="72">
        <f t="shared" si="2"/>
        <v>99.999011330156407</v>
      </c>
    </row>
    <row r="151" spans="1:7" ht="15" customHeight="1" x14ac:dyDescent="0.2">
      <c r="A151" s="42" t="s">
        <v>148</v>
      </c>
      <c r="B151" s="17" t="s">
        <v>147</v>
      </c>
      <c r="C151" s="17">
        <v>122</v>
      </c>
      <c r="D151" s="35"/>
      <c r="E151" s="21">
        <v>2</v>
      </c>
      <c r="F151" s="33">
        <v>1.86</v>
      </c>
      <c r="G151" s="72">
        <f t="shared" si="2"/>
        <v>93</v>
      </c>
    </row>
    <row r="152" spans="1:7" ht="15" x14ac:dyDescent="0.2">
      <c r="A152" s="42" t="s">
        <v>93</v>
      </c>
      <c r="B152" s="17" t="s">
        <v>147</v>
      </c>
      <c r="C152" s="17">
        <v>129</v>
      </c>
      <c r="D152" s="35"/>
      <c r="E152" s="21">
        <v>293.52</v>
      </c>
      <c r="F152" s="33">
        <v>293.42</v>
      </c>
      <c r="G152" s="72">
        <f t="shared" si="2"/>
        <v>99.965930771327351</v>
      </c>
    </row>
    <row r="153" spans="1:7" ht="25.5" customHeight="1" x14ac:dyDescent="0.2">
      <c r="A153" s="42" t="s">
        <v>94</v>
      </c>
      <c r="B153" s="17" t="s">
        <v>147</v>
      </c>
      <c r="C153" s="17">
        <v>242</v>
      </c>
      <c r="D153" s="35"/>
      <c r="E153" s="21">
        <v>745.97</v>
      </c>
      <c r="F153" s="33">
        <v>734.66</v>
      </c>
      <c r="G153" s="72">
        <f t="shared" si="2"/>
        <v>98.483853238065862</v>
      </c>
    </row>
    <row r="154" spans="1:7" ht="15" x14ac:dyDescent="0.2">
      <c r="A154" s="43" t="s">
        <v>22</v>
      </c>
      <c r="B154" s="17" t="s">
        <v>147</v>
      </c>
      <c r="C154" s="17">
        <v>244</v>
      </c>
      <c r="D154" s="35"/>
      <c r="E154" s="21">
        <v>1646.92</v>
      </c>
      <c r="F154" s="33">
        <v>1585.34</v>
      </c>
      <c r="G154" s="72">
        <f t="shared" si="2"/>
        <v>96.260899132926909</v>
      </c>
    </row>
    <row r="155" spans="1:7" ht="15" x14ac:dyDescent="0.2">
      <c r="A155" s="42" t="s">
        <v>95</v>
      </c>
      <c r="B155" s="17" t="s">
        <v>147</v>
      </c>
      <c r="C155" s="17">
        <v>851</v>
      </c>
      <c r="D155" s="35"/>
      <c r="E155" s="21">
        <v>3.03</v>
      </c>
      <c r="F155" s="33">
        <v>2.87</v>
      </c>
      <c r="G155" s="72">
        <f t="shared" si="2"/>
        <v>94.719471947194734</v>
      </c>
    </row>
    <row r="156" spans="1:7" ht="15" x14ac:dyDescent="0.2">
      <c r="A156" s="42" t="s">
        <v>149</v>
      </c>
      <c r="B156" s="17" t="s">
        <v>147</v>
      </c>
      <c r="C156" s="17">
        <v>853</v>
      </c>
      <c r="D156" s="35"/>
      <c r="E156" s="21">
        <v>2.67</v>
      </c>
      <c r="F156" s="33">
        <v>2.67</v>
      </c>
      <c r="G156" s="72">
        <f t="shared" si="2"/>
        <v>100</v>
      </c>
    </row>
    <row r="157" spans="1:7" ht="63.75" x14ac:dyDescent="0.2">
      <c r="A157" s="42" t="s">
        <v>150</v>
      </c>
      <c r="B157" s="17" t="s">
        <v>147</v>
      </c>
      <c r="C157" s="17">
        <v>831</v>
      </c>
      <c r="D157" s="35"/>
      <c r="E157" s="21">
        <v>20.91</v>
      </c>
      <c r="F157" s="33">
        <v>20.91</v>
      </c>
      <c r="G157" s="72">
        <f t="shared" si="2"/>
        <v>100</v>
      </c>
    </row>
    <row r="158" spans="1:7" ht="15" x14ac:dyDescent="0.2">
      <c r="A158" s="42" t="s">
        <v>151</v>
      </c>
      <c r="B158" s="17" t="s">
        <v>152</v>
      </c>
      <c r="C158" s="17"/>
      <c r="D158" s="35"/>
      <c r="E158" s="21">
        <v>159.5</v>
      </c>
      <c r="F158" s="33">
        <v>159.41</v>
      </c>
      <c r="G158" s="72">
        <f t="shared" si="2"/>
        <v>99.94357366771159</v>
      </c>
    </row>
    <row r="159" spans="1:7" ht="15" x14ac:dyDescent="0.2">
      <c r="A159" s="42" t="s">
        <v>22</v>
      </c>
      <c r="B159" s="17" t="s">
        <v>152</v>
      </c>
      <c r="C159" s="17">
        <v>244</v>
      </c>
      <c r="D159" s="35" t="s">
        <v>136</v>
      </c>
      <c r="E159" s="21">
        <v>159.5</v>
      </c>
      <c r="F159" s="33">
        <v>159.41</v>
      </c>
      <c r="G159" s="72">
        <f t="shared" si="2"/>
        <v>99.94357366771159</v>
      </c>
    </row>
    <row r="160" spans="1:7" ht="51" x14ac:dyDescent="0.2">
      <c r="A160" s="42" t="s">
        <v>153</v>
      </c>
      <c r="B160" s="17" t="s">
        <v>154</v>
      </c>
      <c r="C160" s="17"/>
      <c r="D160" s="35"/>
      <c r="E160" s="21">
        <v>3.52</v>
      </c>
      <c r="F160" s="33">
        <v>3.52</v>
      </c>
      <c r="G160" s="72">
        <f t="shared" si="2"/>
        <v>100</v>
      </c>
    </row>
    <row r="161" spans="1:11" ht="21.75" customHeight="1" x14ac:dyDescent="0.2">
      <c r="A161" s="42" t="s">
        <v>22</v>
      </c>
      <c r="B161" s="17" t="s">
        <v>154</v>
      </c>
      <c r="C161" s="17">
        <v>244</v>
      </c>
      <c r="D161" s="35" t="s">
        <v>136</v>
      </c>
      <c r="E161" s="21">
        <v>3.52</v>
      </c>
      <c r="F161" s="33">
        <v>3.52</v>
      </c>
      <c r="G161" s="72">
        <f t="shared" si="2"/>
        <v>100</v>
      </c>
    </row>
    <row r="162" spans="1:11" ht="39" customHeight="1" x14ac:dyDescent="0.2">
      <c r="A162" s="44" t="s">
        <v>155</v>
      </c>
      <c r="B162" s="12"/>
      <c r="C162" s="12"/>
      <c r="D162" s="45" t="s">
        <v>156</v>
      </c>
      <c r="E162" s="40">
        <f>E164+E166+E168</f>
        <v>195.03</v>
      </c>
      <c r="F162" s="19">
        <f>F164+F166+F168</f>
        <v>195.03</v>
      </c>
      <c r="G162" s="71">
        <f t="shared" si="2"/>
        <v>100</v>
      </c>
    </row>
    <row r="163" spans="1:11" ht="28.5" customHeight="1" x14ac:dyDescent="0.2">
      <c r="A163" s="46" t="s">
        <v>157</v>
      </c>
      <c r="B163" s="12" t="s">
        <v>158</v>
      </c>
      <c r="C163" s="12"/>
      <c r="D163" s="45"/>
      <c r="E163" s="39">
        <v>68.7</v>
      </c>
      <c r="F163" s="39">
        <v>68.7</v>
      </c>
      <c r="G163" s="72">
        <f t="shared" si="2"/>
        <v>100</v>
      </c>
    </row>
    <row r="164" spans="1:11" ht="13.5" customHeight="1" x14ac:dyDescent="0.2">
      <c r="A164" s="46" t="s">
        <v>159</v>
      </c>
      <c r="B164" s="12" t="s">
        <v>158</v>
      </c>
      <c r="C164" s="12">
        <v>540</v>
      </c>
      <c r="D164" s="47"/>
      <c r="E164" s="40">
        <v>68.7</v>
      </c>
      <c r="F164" s="40">
        <v>68.7</v>
      </c>
      <c r="G164" s="71">
        <f t="shared" si="2"/>
        <v>100</v>
      </c>
    </row>
    <row r="165" spans="1:11" ht="29.25" customHeight="1" x14ac:dyDescent="0.2">
      <c r="A165" s="46" t="s">
        <v>160</v>
      </c>
      <c r="B165" s="12" t="s">
        <v>161</v>
      </c>
      <c r="C165" s="12"/>
      <c r="D165" s="47"/>
      <c r="E165" s="39">
        <v>31.43</v>
      </c>
      <c r="F165" s="39">
        <v>31.43</v>
      </c>
      <c r="G165" s="72">
        <f t="shared" si="2"/>
        <v>100</v>
      </c>
    </row>
    <row r="166" spans="1:11" ht="18.75" customHeight="1" x14ac:dyDescent="0.2">
      <c r="A166" s="46" t="s">
        <v>159</v>
      </c>
      <c r="B166" s="12" t="s">
        <v>161</v>
      </c>
      <c r="C166" s="12">
        <v>540</v>
      </c>
      <c r="D166" s="47"/>
      <c r="E166" s="40">
        <v>31.43</v>
      </c>
      <c r="F166" s="40">
        <v>31.43</v>
      </c>
      <c r="G166" s="71">
        <f t="shared" si="2"/>
        <v>100</v>
      </c>
    </row>
    <row r="167" spans="1:11" ht="39" customHeight="1" x14ac:dyDescent="0.2">
      <c r="A167" s="48" t="s">
        <v>162</v>
      </c>
      <c r="B167" s="12" t="s">
        <v>163</v>
      </c>
      <c r="C167" s="12"/>
      <c r="D167" s="47"/>
      <c r="E167" s="39">
        <v>94.9</v>
      </c>
      <c r="F167" s="39">
        <v>94.9</v>
      </c>
      <c r="G167" s="72">
        <f t="shared" si="2"/>
        <v>100</v>
      </c>
    </row>
    <row r="168" spans="1:11" ht="18" customHeight="1" x14ac:dyDescent="0.2">
      <c r="A168" s="49" t="s">
        <v>159</v>
      </c>
      <c r="B168" s="12" t="s">
        <v>163</v>
      </c>
      <c r="C168" s="12">
        <v>540</v>
      </c>
      <c r="D168" s="47"/>
      <c r="E168" s="40">
        <v>94.9</v>
      </c>
      <c r="F168" s="40">
        <v>94.9</v>
      </c>
      <c r="G168" s="71">
        <f t="shared" si="2"/>
        <v>100</v>
      </c>
    </row>
    <row r="169" spans="1:11" ht="18.75" customHeight="1" x14ac:dyDescent="0.2">
      <c r="A169" s="50" t="s">
        <v>164</v>
      </c>
      <c r="B169" s="23"/>
      <c r="C169" s="23"/>
      <c r="D169" s="34" t="s">
        <v>165</v>
      </c>
      <c r="E169" s="19">
        <v>50</v>
      </c>
      <c r="F169" s="32">
        <v>0</v>
      </c>
      <c r="G169" s="72">
        <f t="shared" si="2"/>
        <v>0</v>
      </c>
    </row>
    <row r="170" spans="1:11" ht="19.5" customHeight="1" x14ac:dyDescent="0.2">
      <c r="A170" s="42" t="s">
        <v>166</v>
      </c>
      <c r="B170" s="17" t="s">
        <v>167</v>
      </c>
      <c r="C170" s="17"/>
      <c r="D170" s="35"/>
      <c r="E170" s="21">
        <v>50</v>
      </c>
      <c r="F170" s="33">
        <v>0</v>
      </c>
      <c r="G170" s="72">
        <f t="shared" si="2"/>
        <v>0</v>
      </c>
    </row>
    <row r="171" spans="1:11" ht="24.75" customHeight="1" x14ac:dyDescent="0.2">
      <c r="A171" s="42" t="s">
        <v>168</v>
      </c>
      <c r="B171" s="17" t="s">
        <v>167</v>
      </c>
      <c r="C171" s="17">
        <v>870</v>
      </c>
      <c r="D171" s="35" t="s">
        <v>165</v>
      </c>
      <c r="E171" s="21">
        <v>50</v>
      </c>
      <c r="F171" s="33">
        <v>0</v>
      </c>
      <c r="G171" s="72">
        <f t="shared" si="2"/>
        <v>0</v>
      </c>
    </row>
    <row r="172" spans="1:11" ht="27.75" customHeight="1" x14ac:dyDescent="0.2">
      <c r="A172" s="51" t="s">
        <v>17</v>
      </c>
      <c r="B172" s="23"/>
      <c r="C172" s="23"/>
      <c r="D172" s="34" t="s">
        <v>18</v>
      </c>
      <c r="E172" s="19">
        <f>E173+E176+E180</f>
        <v>121</v>
      </c>
      <c r="F172" s="32">
        <f>F173+F176+F179</f>
        <v>117.56</v>
      </c>
      <c r="G172" s="71">
        <f t="shared" si="2"/>
        <v>97.15702479338843</v>
      </c>
    </row>
    <row r="173" spans="1:11" ht="15" customHeight="1" x14ac:dyDescent="0.2">
      <c r="A173" s="52" t="s">
        <v>169</v>
      </c>
      <c r="B173" s="12" t="s">
        <v>170</v>
      </c>
      <c r="C173" s="12"/>
      <c r="D173" s="47"/>
      <c r="E173" s="21">
        <v>35</v>
      </c>
      <c r="F173" s="21">
        <f>F174+F175</f>
        <v>33.76</v>
      </c>
      <c r="G173" s="72">
        <f t="shared" si="2"/>
        <v>96.457142857142856</v>
      </c>
    </row>
    <row r="174" spans="1:11" ht="15" x14ac:dyDescent="0.2">
      <c r="A174" s="52" t="s">
        <v>22</v>
      </c>
      <c r="B174" s="12" t="s">
        <v>171</v>
      </c>
      <c r="C174" s="12">
        <v>244</v>
      </c>
      <c r="D174" s="47" t="s">
        <v>18</v>
      </c>
      <c r="E174" s="21">
        <v>20</v>
      </c>
      <c r="F174" s="21">
        <v>20</v>
      </c>
      <c r="G174" s="72">
        <f t="shared" si="2"/>
        <v>100</v>
      </c>
    </row>
    <row r="175" spans="1:11" ht="15" x14ac:dyDescent="0.2">
      <c r="A175" s="52" t="s">
        <v>172</v>
      </c>
      <c r="B175" s="12" t="s">
        <v>170</v>
      </c>
      <c r="C175" s="12">
        <v>853</v>
      </c>
      <c r="D175" s="47" t="s">
        <v>18</v>
      </c>
      <c r="E175" s="21">
        <v>15</v>
      </c>
      <c r="F175" s="21">
        <v>13.76</v>
      </c>
      <c r="G175" s="72">
        <f t="shared" si="2"/>
        <v>91.733333333333334</v>
      </c>
    </row>
    <row r="176" spans="1:11" ht="17.25" customHeight="1" x14ac:dyDescent="0.2">
      <c r="A176" s="52" t="s">
        <v>173</v>
      </c>
      <c r="B176" s="12" t="s">
        <v>174</v>
      </c>
      <c r="C176" s="12"/>
      <c r="D176" s="47"/>
      <c r="E176" s="21">
        <v>18</v>
      </c>
      <c r="F176" s="21">
        <v>18</v>
      </c>
      <c r="G176" s="72">
        <f t="shared" si="2"/>
        <v>100</v>
      </c>
      <c r="K176" s="53"/>
    </row>
    <row r="177" spans="1:7" ht="17.25" customHeight="1" x14ac:dyDescent="0.2">
      <c r="A177" s="49" t="s">
        <v>175</v>
      </c>
      <c r="B177" s="12" t="s">
        <v>174</v>
      </c>
      <c r="C177" s="12">
        <v>350</v>
      </c>
      <c r="D177" s="47" t="s">
        <v>18</v>
      </c>
      <c r="E177" s="21">
        <v>9</v>
      </c>
      <c r="F177" s="21">
        <v>9</v>
      </c>
      <c r="G177" s="72">
        <f t="shared" si="2"/>
        <v>100</v>
      </c>
    </row>
    <row r="178" spans="1:7" ht="18.600000000000001" customHeight="1" x14ac:dyDescent="0.2">
      <c r="A178" s="49" t="s">
        <v>176</v>
      </c>
      <c r="B178" s="12" t="s">
        <v>174</v>
      </c>
      <c r="C178" s="12">
        <v>360</v>
      </c>
      <c r="D178" s="47" t="s">
        <v>18</v>
      </c>
      <c r="E178" s="21">
        <v>9</v>
      </c>
      <c r="F178" s="21">
        <v>9</v>
      </c>
      <c r="G178" s="72">
        <f t="shared" si="2"/>
        <v>100</v>
      </c>
    </row>
    <row r="179" spans="1:7" ht="27" customHeight="1" x14ac:dyDescent="0.2">
      <c r="A179" s="52" t="s">
        <v>177</v>
      </c>
      <c r="B179" s="12" t="s">
        <v>178</v>
      </c>
      <c r="C179" s="12"/>
      <c r="D179" s="47"/>
      <c r="E179" s="21">
        <v>68</v>
      </c>
      <c r="F179" s="21">
        <v>65.8</v>
      </c>
      <c r="G179" s="72">
        <f t="shared" si="2"/>
        <v>96.764705882352942</v>
      </c>
    </row>
    <row r="180" spans="1:7" ht="15" x14ac:dyDescent="0.2">
      <c r="A180" s="52" t="s">
        <v>22</v>
      </c>
      <c r="B180" s="12" t="s">
        <v>178</v>
      </c>
      <c r="C180" s="12">
        <v>244</v>
      </c>
      <c r="D180" s="47" t="s">
        <v>18</v>
      </c>
      <c r="E180" s="21">
        <v>68</v>
      </c>
      <c r="F180" s="21">
        <v>65.8</v>
      </c>
      <c r="G180" s="72">
        <f t="shared" si="2"/>
        <v>96.764705882352942</v>
      </c>
    </row>
    <row r="181" spans="1:7" ht="24" customHeight="1" x14ac:dyDescent="0.2">
      <c r="A181" s="54" t="s">
        <v>179</v>
      </c>
      <c r="B181" s="12"/>
      <c r="C181" s="12"/>
      <c r="D181" s="45" t="s">
        <v>180</v>
      </c>
      <c r="E181" s="19">
        <v>300.10000000000002</v>
      </c>
      <c r="F181" s="19">
        <v>300.10000000000002</v>
      </c>
      <c r="G181" s="71">
        <f t="shared" si="2"/>
        <v>100</v>
      </c>
    </row>
    <row r="182" spans="1:7" ht="25.5" x14ac:dyDescent="0.2">
      <c r="A182" s="43" t="s">
        <v>181</v>
      </c>
      <c r="B182" s="17" t="s">
        <v>182</v>
      </c>
      <c r="C182" s="12"/>
      <c r="D182" s="55"/>
      <c r="E182" s="21">
        <f>E183+E184+E185</f>
        <v>300.09999999999997</v>
      </c>
      <c r="F182" s="31">
        <v>300.10000000000002</v>
      </c>
      <c r="G182" s="72">
        <f t="shared" si="2"/>
        <v>100.00000000000003</v>
      </c>
    </row>
    <row r="183" spans="1:7" ht="15" x14ac:dyDescent="0.2">
      <c r="A183" s="56" t="s">
        <v>183</v>
      </c>
      <c r="B183" s="17" t="s">
        <v>182</v>
      </c>
      <c r="C183" s="12">
        <v>121</v>
      </c>
      <c r="D183" s="47"/>
      <c r="E183" s="21">
        <v>202.92</v>
      </c>
      <c r="F183" s="21">
        <v>202.92</v>
      </c>
      <c r="G183" s="72">
        <f t="shared" si="2"/>
        <v>100</v>
      </c>
    </row>
    <row r="184" spans="1:7" ht="15" x14ac:dyDescent="0.2">
      <c r="A184" s="56" t="s">
        <v>93</v>
      </c>
      <c r="B184" s="17" t="s">
        <v>182</v>
      </c>
      <c r="C184" s="12">
        <v>129</v>
      </c>
      <c r="D184" s="47"/>
      <c r="E184" s="21">
        <v>61.28</v>
      </c>
      <c r="F184" s="21">
        <v>61.28</v>
      </c>
      <c r="G184" s="72">
        <f t="shared" si="2"/>
        <v>100</v>
      </c>
    </row>
    <row r="185" spans="1:7" ht="15" x14ac:dyDescent="0.2">
      <c r="A185" s="57" t="s">
        <v>22</v>
      </c>
      <c r="B185" s="17" t="s">
        <v>182</v>
      </c>
      <c r="C185" s="12">
        <v>244</v>
      </c>
      <c r="D185" s="47"/>
      <c r="E185" s="21">
        <v>35.9</v>
      </c>
      <c r="F185" s="21">
        <v>35.9</v>
      </c>
      <c r="G185" s="72">
        <f t="shared" si="2"/>
        <v>100</v>
      </c>
    </row>
    <row r="186" spans="1:7" ht="15" x14ac:dyDescent="0.2">
      <c r="A186" s="58" t="s">
        <v>57</v>
      </c>
      <c r="B186" s="17"/>
      <c r="C186" s="12"/>
      <c r="D186" s="45" t="s">
        <v>58</v>
      </c>
      <c r="E186" s="19">
        <f>E188+E190</f>
        <v>203.7</v>
      </c>
      <c r="F186" s="19">
        <f>F188+F190</f>
        <v>203.7</v>
      </c>
      <c r="G186" s="71">
        <f t="shared" si="2"/>
        <v>100</v>
      </c>
    </row>
    <row r="187" spans="1:7" ht="25.5" x14ac:dyDescent="0.2">
      <c r="A187" s="57" t="s">
        <v>184</v>
      </c>
      <c r="B187" s="17" t="s">
        <v>185</v>
      </c>
      <c r="C187" s="12"/>
      <c r="D187" s="35"/>
      <c r="E187" s="39">
        <v>161.1</v>
      </c>
      <c r="F187" s="39">
        <v>161.1</v>
      </c>
      <c r="G187" s="72">
        <f t="shared" si="2"/>
        <v>100</v>
      </c>
    </row>
    <row r="188" spans="1:7" ht="15" x14ac:dyDescent="0.2">
      <c r="A188" s="57" t="s">
        <v>159</v>
      </c>
      <c r="B188" s="17" t="s">
        <v>185</v>
      </c>
      <c r="C188" s="12">
        <v>540</v>
      </c>
      <c r="D188" s="35"/>
      <c r="E188" s="39">
        <v>161.1</v>
      </c>
      <c r="F188" s="39">
        <v>161.1</v>
      </c>
      <c r="G188" s="72">
        <f t="shared" si="2"/>
        <v>100</v>
      </c>
    </row>
    <row r="189" spans="1:7" ht="15" x14ac:dyDescent="0.2">
      <c r="A189" s="57" t="s">
        <v>186</v>
      </c>
      <c r="B189" s="17" t="s">
        <v>187</v>
      </c>
      <c r="C189" s="12"/>
      <c r="D189" s="35"/>
      <c r="E189" s="39">
        <v>42.6</v>
      </c>
      <c r="F189" s="39">
        <v>42.6</v>
      </c>
      <c r="G189" s="72">
        <f t="shared" si="2"/>
        <v>100</v>
      </c>
    </row>
    <row r="190" spans="1:7" ht="15" x14ac:dyDescent="0.2">
      <c r="A190" s="57" t="s">
        <v>159</v>
      </c>
      <c r="B190" s="17" t="s">
        <v>187</v>
      </c>
      <c r="C190" s="12">
        <v>540</v>
      </c>
      <c r="D190" s="35"/>
      <c r="E190" s="39">
        <v>42.6</v>
      </c>
      <c r="F190" s="39">
        <v>42.6</v>
      </c>
      <c r="G190" s="72">
        <f t="shared" si="2"/>
        <v>100</v>
      </c>
    </row>
    <row r="191" spans="1:7" ht="15" x14ac:dyDescent="0.2">
      <c r="A191" s="59" t="s">
        <v>69</v>
      </c>
      <c r="B191" s="12"/>
      <c r="C191" s="12"/>
      <c r="D191" s="45" t="s">
        <v>70</v>
      </c>
      <c r="E191" s="19">
        <f>E193+E195+E197+E199</f>
        <v>746.03</v>
      </c>
      <c r="F191" s="19">
        <f>F193+F195+F197+F199</f>
        <v>585.36</v>
      </c>
      <c r="G191" s="71">
        <f t="shared" si="2"/>
        <v>78.4633325737571</v>
      </c>
    </row>
    <row r="192" spans="1:7" ht="25.5" x14ac:dyDescent="0.2">
      <c r="A192" s="49" t="s">
        <v>188</v>
      </c>
      <c r="B192" s="12" t="s">
        <v>189</v>
      </c>
      <c r="C192" s="12"/>
      <c r="D192" s="47"/>
      <c r="E192" s="39">
        <v>90.43</v>
      </c>
      <c r="F192" s="39">
        <v>90.43</v>
      </c>
      <c r="G192" s="72">
        <f t="shared" si="2"/>
        <v>100</v>
      </c>
    </row>
    <row r="193" spans="1:7" ht="15" x14ac:dyDescent="0.2">
      <c r="A193" s="60" t="s">
        <v>159</v>
      </c>
      <c r="B193" s="12" t="s">
        <v>189</v>
      </c>
      <c r="C193" s="12">
        <v>540</v>
      </c>
      <c r="D193" s="55"/>
      <c r="E193" s="39">
        <v>90.43</v>
      </c>
      <c r="F193" s="39">
        <v>90.43</v>
      </c>
      <c r="G193" s="72">
        <f t="shared" si="2"/>
        <v>100</v>
      </c>
    </row>
    <row r="194" spans="1:7" ht="15" x14ac:dyDescent="0.2">
      <c r="A194" s="57" t="s">
        <v>190</v>
      </c>
      <c r="B194" s="12" t="s">
        <v>191</v>
      </c>
      <c r="C194" s="12"/>
      <c r="D194" s="47"/>
      <c r="E194" s="21">
        <v>20</v>
      </c>
      <c r="F194" s="21">
        <v>0</v>
      </c>
      <c r="G194" s="72">
        <f t="shared" si="2"/>
        <v>0</v>
      </c>
    </row>
    <row r="195" spans="1:7" ht="24" customHeight="1" x14ac:dyDescent="0.2">
      <c r="A195" s="57" t="s">
        <v>22</v>
      </c>
      <c r="B195" s="12" t="s">
        <v>191</v>
      </c>
      <c r="C195" s="12">
        <v>244</v>
      </c>
      <c r="D195" s="47"/>
      <c r="E195" s="21">
        <v>20</v>
      </c>
      <c r="F195" s="21">
        <v>0</v>
      </c>
      <c r="G195" s="72">
        <f t="shared" si="2"/>
        <v>0</v>
      </c>
    </row>
    <row r="196" spans="1:7" ht="25.5" x14ac:dyDescent="0.2">
      <c r="A196" s="60" t="s">
        <v>192</v>
      </c>
      <c r="B196" s="12" t="s">
        <v>193</v>
      </c>
      <c r="C196" s="61"/>
      <c r="D196" s="62"/>
      <c r="E196" s="39">
        <v>75.599999999999994</v>
      </c>
      <c r="F196" s="31">
        <v>63.94</v>
      </c>
      <c r="G196" s="72">
        <f t="shared" si="2"/>
        <v>84.576719576719583</v>
      </c>
    </row>
    <row r="197" spans="1:7" ht="15" x14ac:dyDescent="0.2">
      <c r="A197" s="57" t="s">
        <v>22</v>
      </c>
      <c r="B197" s="12" t="s">
        <v>193</v>
      </c>
      <c r="C197" s="12">
        <v>244</v>
      </c>
      <c r="D197" s="47"/>
      <c r="E197" s="39">
        <v>75.599999999999994</v>
      </c>
      <c r="F197" s="21">
        <v>63.94</v>
      </c>
      <c r="G197" s="72">
        <f t="shared" si="2"/>
        <v>84.576719576719583</v>
      </c>
    </row>
    <row r="198" spans="1:7" ht="25.5" x14ac:dyDescent="0.2">
      <c r="A198" s="60" t="s">
        <v>194</v>
      </c>
      <c r="B198" s="12" t="s">
        <v>195</v>
      </c>
      <c r="C198" s="61"/>
      <c r="D198" s="62"/>
      <c r="E198" s="39">
        <v>560</v>
      </c>
      <c r="F198" s="31">
        <v>430.99</v>
      </c>
      <c r="G198" s="72">
        <f t="shared" si="2"/>
        <v>76.962500000000006</v>
      </c>
    </row>
    <row r="199" spans="1:7" ht="25.5" customHeight="1" x14ac:dyDescent="0.2">
      <c r="A199" s="57" t="s">
        <v>22</v>
      </c>
      <c r="B199" s="12" t="s">
        <v>195</v>
      </c>
      <c r="C199" s="12">
        <v>244</v>
      </c>
      <c r="D199" s="47"/>
      <c r="E199" s="21">
        <v>560</v>
      </c>
      <c r="F199" s="21">
        <v>430.99</v>
      </c>
      <c r="G199" s="72">
        <f t="shared" si="2"/>
        <v>76.962500000000006</v>
      </c>
    </row>
    <row r="200" spans="1:7" ht="25.5" x14ac:dyDescent="0.2">
      <c r="A200" s="58" t="s">
        <v>89</v>
      </c>
      <c r="B200" s="12"/>
      <c r="C200" s="12"/>
      <c r="D200" s="45" t="s">
        <v>90</v>
      </c>
      <c r="E200" s="19">
        <v>22.7</v>
      </c>
      <c r="F200" s="19">
        <v>22.7</v>
      </c>
      <c r="G200" s="71">
        <f t="shared" si="2"/>
        <v>100</v>
      </c>
    </row>
    <row r="201" spans="1:7" ht="25.5" x14ac:dyDescent="0.2">
      <c r="A201" s="57" t="s">
        <v>146</v>
      </c>
      <c r="B201" s="12" t="s">
        <v>147</v>
      </c>
      <c r="C201" s="12"/>
      <c r="D201" s="47"/>
      <c r="E201" s="21">
        <v>22.7</v>
      </c>
      <c r="F201" s="21">
        <v>22.7</v>
      </c>
      <c r="G201" s="72">
        <f t="shared" si="2"/>
        <v>100</v>
      </c>
    </row>
    <row r="202" spans="1:7" ht="15" x14ac:dyDescent="0.2">
      <c r="A202" s="57" t="s">
        <v>22</v>
      </c>
      <c r="B202" s="12" t="s">
        <v>147</v>
      </c>
      <c r="C202" s="12">
        <v>244</v>
      </c>
      <c r="D202" s="47"/>
      <c r="E202" s="21">
        <v>22.7</v>
      </c>
      <c r="F202" s="21">
        <v>22.7</v>
      </c>
      <c r="G202" s="72">
        <f t="shared" si="2"/>
        <v>100</v>
      </c>
    </row>
    <row r="203" spans="1:7" ht="15" x14ac:dyDescent="0.2">
      <c r="A203" s="63" t="s">
        <v>196</v>
      </c>
      <c r="B203" s="12"/>
      <c r="C203" s="61"/>
      <c r="D203" s="45" t="s">
        <v>197</v>
      </c>
      <c r="E203" s="19">
        <v>396.1</v>
      </c>
      <c r="F203" s="19">
        <v>374.01</v>
      </c>
      <c r="G203" s="71">
        <f t="shared" si="2"/>
        <v>94.423125473365303</v>
      </c>
    </row>
    <row r="204" spans="1:7" ht="25.5" x14ac:dyDescent="0.2">
      <c r="A204" s="64" t="s">
        <v>198</v>
      </c>
      <c r="B204" s="12" t="s">
        <v>199</v>
      </c>
      <c r="C204" s="12"/>
      <c r="D204" s="65"/>
      <c r="E204" s="21">
        <v>396.1</v>
      </c>
      <c r="F204" s="70">
        <v>374.01</v>
      </c>
      <c r="G204" s="72">
        <f t="shared" si="2"/>
        <v>94.423125473365303</v>
      </c>
    </row>
    <row r="205" spans="1:7" ht="25.5" x14ac:dyDescent="0.2">
      <c r="A205" s="66" t="s">
        <v>200</v>
      </c>
      <c r="B205" s="12" t="s">
        <v>199</v>
      </c>
      <c r="C205" s="12">
        <v>264</v>
      </c>
      <c r="D205" s="65"/>
      <c r="E205" s="21">
        <v>396.1</v>
      </c>
      <c r="F205" s="70">
        <v>374.01</v>
      </c>
      <c r="G205" s="72">
        <f t="shared" si="2"/>
        <v>94.423125473365303</v>
      </c>
    </row>
    <row r="206" spans="1:7" ht="15" x14ac:dyDescent="0.2">
      <c r="A206" s="59" t="s">
        <v>106</v>
      </c>
      <c r="B206" s="12"/>
      <c r="C206" s="12"/>
      <c r="D206" s="45" t="s">
        <v>107</v>
      </c>
      <c r="E206" s="19">
        <v>0.5</v>
      </c>
      <c r="F206" s="19">
        <v>0.5</v>
      </c>
      <c r="G206" s="71">
        <f>F206/E206*100</f>
        <v>100</v>
      </c>
    </row>
    <row r="207" spans="1:7" ht="25.5" x14ac:dyDescent="0.2">
      <c r="A207" s="57" t="s">
        <v>146</v>
      </c>
      <c r="B207" s="12" t="s">
        <v>147</v>
      </c>
      <c r="C207" s="12"/>
      <c r="D207" s="47"/>
      <c r="E207" s="21">
        <v>0.5</v>
      </c>
      <c r="F207" s="21">
        <v>0.5</v>
      </c>
      <c r="G207" s="72">
        <f>F207/E207*100</f>
        <v>100</v>
      </c>
    </row>
    <row r="208" spans="1:7" ht="25.5" hidden="1" x14ac:dyDescent="0.2">
      <c r="A208" s="60" t="s">
        <v>148</v>
      </c>
      <c r="B208" s="12" t="s">
        <v>147</v>
      </c>
      <c r="C208" s="12">
        <v>122</v>
      </c>
      <c r="D208" s="62"/>
      <c r="E208" s="62"/>
      <c r="F208" s="62"/>
      <c r="G208" s="39">
        <v>0.6</v>
      </c>
    </row>
  </sheetData>
  <sheetProtection selectLockedCells="1" selectUnlockedCells="1"/>
  <autoFilter ref="A8:G8"/>
  <mergeCells count="3">
    <mergeCell ref="B1:G5"/>
    <mergeCell ref="A6:G6"/>
    <mergeCell ref="A7:G7"/>
  </mergeCells>
  <phoneticPr fontId="17" type="noConversion"/>
  <pageMargins left="0.78749999999999998" right="0.19652777777777777" top="0.39374999999999999" bottom="0.39374999999999999" header="0.51180555555555551" footer="0"/>
  <pageSetup paperSize="9" scale="74" firstPageNumber="0" fitToHeight="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2019-2020</vt:lpstr>
      <vt:lpstr>'2019-2020'!Заголовки_для_печати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2021-02-26T05:24:25Z</cp:lastPrinted>
  <dcterms:created xsi:type="dcterms:W3CDTF">2021-03-29T07:19:32Z</dcterms:created>
  <dcterms:modified xsi:type="dcterms:W3CDTF">2021-03-29T07:19:33Z</dcterms:modified>
</cp:coreProperties>
</file>