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" yWindow="3495" windowWidth="14940" windowHeight="5490"/>
  </bookViews>
  <sheets>
    <sheet name="Вед.структ 2021-2023" sheetId="4" r:id="rId1"/>
  </sheets>
  <definedNames>
    <definedName name="_xlnm._FilterDatabase" localSheetId="0" hidden="1">'Вед.структ 2021-2023'!$A$18:$O$226</definedName>
    <definedName name="_xlnm.Print_Area" localSheetId="0">'Вед.структ 2021-2023'!$A$2:$K$227</definedName>
  </definedNames>
  <calcPr calcId="162913"/>
</workbook>
</file>

<file path=xl/calcChain.xml><?xml version="1.0" encoding="utf-8"?>
<calcChain xmlns="http://schemas.openxmlformats.org/spreadsheetml/2006/main">
  <c r="I136" i="4" l="1"/>
  <c r="I137" i="4"/>
  <c r="I51" i="4"/>
  <c r="I56" i="4"/>
  <c r="I150" i="4"/>
  <c r="I156" i="4"/>
  <c r="I76" i="4"/>
  <c r="I77" i="4"/>
  <c r="I78" i="4"/>
  <c r="K224" i="4" l="1"/>
  <c r="J224" i="4"/>
  <c r="I224" i="4" l="1"/>
  <c r="K122" i="4" l="1"/>
  <c r="I94" i="4"/>
  <c r="K127" i="4" l="1"/>
  <c r="K126" i="4" s="1"/>
  <c r="K132" i="4"/>
  <c r="K128" i="4"/>
  <c r="K130" i="4"/>
  <c r="K170" i="4"/>
  <c r="K166" i="4" s="1"/>
  <c r="J170" i="4"/>
  <c r="I170" i="4"/>
  <c r="I96" i="4"/>
  <c r="K96" i="4"/>
  <c r="I80" i="4"/>
  <c r="I75" i="4" l="1"/>
  <c r="K217" i="4" l="1"/>
  <c r="K216" i="4" s="1"/>
  <c r="K215" i="4" s="1"/>
  <c r="K214" i="4" s="1"/>
  <c r="K213" i="4" s="1"/>
  <c r="K218" i="4"/>
  <c r="J217" i="4"/>
  <c r="J216" i="4" s="1"/>
  <c r="J215" i="4" s="1"/>
  <c r="J214" i="4" s="1"/>
  <c r="J213" i="4" s="1"/>
  <c r="J218" i="4"/>
  <c r="I218" i="4"/>
  <c r="I217" i="4" s="1"/>
  <c r="I216" i="4" s="1"/>
  <c r="I215" i="4" s="1"/>
  <c r="I214" i="4" s="1"/>
  <c r="I213" i="4" l="1"/>
  <c r="I91" i="4"/>
  <c r="K91" i="4"/>
  <c r="J91" i="4"/>
  <c r="K94" i="4"/>
  <c r="J94" i="4"/>
  <c r="K174" i="4" l="1"/>
  <c r="K173" i="4"/>
  <c r="K172" i="4" s="1"/>
  <c r="J174" i="4"/>
  <c r="J173" i="4"/>
  <c r="J172" i="4" s="1"/>
  <c r="I174" i="4"/>
  <c r="I173" i="4"/>
  <c r="I172" i="4" s="1"/>
  <c r="J54" i="4" l="1"/>
  <c r="K54" i="4"/>
  <c r="K223" i="4"/>
  <c r="K222" i="4" s="1"/>
  <c r="K221" i="4" s="1"/>
  <c r="K220" i="4" s="1"/>
  <c r="K212" i="4" s="1"/>
  <c r="K211" i="4" s="1"/>
  <c r="K208" i="4"/>
  <c r="K207" i="4" s="1"/>
  <c r="K206" i="4" s="1"/>
  <c r="K205" i="4" s="1"/>
  <c r="K204" i="4" s="1"/>
  <c r="K203" i="4" s="1"/>
  <c r="K200" i="4"/>
  <c r="K198" i="4"/>
  <c r="K197" i="4"/>
  <c r="K196" i="4" s="1"/>
  <c r="K194" i="4"/>
  <c r="K192" i="4"/>
  <c r="K188" i="4"/>
  <c r="K181" i="4"/>
  <c r="K180" i="4" s="1"/>
  <c r="K179" i="4" s="1"/>
  <c r="K178" i="4" s="1"/>
  <c r="K177" i="4" s="1"/>
  <c r="K176" i="4" s="1"/>
  <c r="K168" i="4"/>
  <c r="K167" i="4" s="1"/>
  <c r="K164" i="4"/>
  <c r="K163" i="4" s="1"/>
  <c r="K160" i="4"/>
  <c r="K154" i="4"/>
  <c r="K152" i="4"/>
  <c r="K151" i="4" s="1"/>
  <c r="K146" i="4"/>
  <c r="K145" i="4" s="1"/>
  <c r="K144" i="4"/>
  <c r="K143" i="4" s="1"/>
  <c r="K142" i="4" s="1"/>
  <c r="K140" i="4"/>
  <c r="K137" i="4" s="1"/>
  <c r="K136" i="4" s="1"/>
  <c r="K120" i="4"/>
  <c r="K118" i="4"/>
  <c r="K117" i="4"/>
  <c r="K116" i="4" s="1"/>
  <c r="K115" i="4" s="1"/>
  <c r="K110" i="4" s="1"/>
  <c r="K113" i="4"/>
  <c r="K112" i="4" s="1"/>
  <c r="K111" i="4" s="1"/>
  <c r="K108" i="4"/>
  <c r="K107" i="4" s="1"/>
  <c r="K106" i="4" s="1"/>
  <c r="K104" i="4"/>
  <c r="K103" i="4" s="1"/>
  <c r="K102" i="4" s="1"/>
  <c r="K100" i="4"/>
  <c r="K99" i="4" s="1"/>
  <c r="K98" i="4" s="1"/>
  <c r="K92" i="4"/>
  <c r="K90" i="4"/>
  <c r="K85" i="4"/>
  <c r="K84" i="4" s="1"/>
  <c r="K83" i="4" s="1"/>
  <c r="K82" i="4" s="1"/>
  <c r="K73" i="4"/>
  <c r="K72" i="4" s="1"/>
  <c r="K70" i="4"/>
  <c r="K69" i="4" s="1"/>
  <c r="K64" i="4"/>
  <c r="K63" i="4" s="1"/>
  <c r="K62" i="4" s="1"/>
  <c r="K61" i="4" s="1"/>
  <c r="K60" i="4" s="1"/>
  <c r="K59" i="4" s="1"/>
  <c r="K56" i="4"/>
  <c r="K52" i="4"/>
  <c r="K51" i="4"/>
  <c r="K50" i="4" s="1"/>
  <c r="K49" i="4" s="1"/>
  <c r="K48" i="4" s="1"/>
  <c r="K46" i="4"/>
  <c r="K45" i="4" s="1"/>
  <c r="K44" i="4" s="1"/>
  <c r="K43" i="4" s="1"/>
  <c r="K42" i="4" s="1"/>
  <c r="K40" i="4"/>
  <c r="K39" i="4" s="1"/>
  <c r="K38" i="4" s="1"/>
  <c r="K37" i="4" s="1"/>
  <c r="K36" i="4" s="1"/>
  <c r="K34" i="4"/>
  <c r="K33" i="4" s="1"/>
  <c r="K32" i="4" s="1"/>
  <c r="K30" i="4"/>
  <c r="K28" i="4"/>
  <c r="K24" i="4"/>
  <c r="K23" i="4" s="1"/>
  <c r="K22" i="4" s="1"/>
  <c r="K21" i="4" s="1"/>
  <c r="J223" i="4"/>
  <c r="J222" i="4" s="1"/>
  <c r="J221" i="4" s="1"/>
  <c r="J208" i="4"/>
  <c r="J207" i="4" s="1"/>
  <c r="J206" i="4" s="1"/>
  <c r="J205" i="4" s="1"/>
  <c r="J204" i="4" s="1"/>
  <c r="J203" i="4" s="1"/>
  <c r="J200" i="4"/>
  <c r="J198" i="4"/>
  <c r="J197" i="4"/>
  <c r="J196" i="4" s="1"/>
  <c r="J194" i="4"/>
  <c r="J192" i="4"/>
  <c r="J188" i="4"/>
  <c r="J181" i="4"/>
  <c r="J180" i="4" s="1"/>
  <c r="J179" i="4" s="1"/>
  <c r="J178" i="4" s="1"/>
  <c r="J177" i="4" s="1"/>
  <c r="J176" i="4" s="1"/>
  <c r="J168" i="4"/>
  <c r="J167" i="4" s="1"/>
  <c r="J166" i="4"/>
  <c r="J164" i="4"/>
  <c r="J162" i="4" s="1"/>
  <c r="J160" i="4"/>
  <c r="J154" i="4"/>
  <c r="J152" i="4"/>
  <c r="J150" i="4" s="1"/>
  <c r="J149" i="4" s="1"/>
  <c r="J146" i="4"/>
  <c r="J145" i="4" s="1"/>
  <c r="J144" i="4"/>
  <c r="J143" i="4" s="1"/>
  <c r="J142" i="4" s="1"/>
  <c r="J140" i="4"/>
  <c r="J137" i="4" s="1"/>
  <c r="J136" i="4" s="1"/>
  <c r="J122" i="4"/>
  <c r="J120" i="4"/>
  <c r="J118" i="4"/>
  <c r="J117" i="4"/>
  <c r="J116" i="4" s="1"/>
  <c r="J115" i="4" s="1"/>
  <c r="J110" i="4" s="1"/>
  <c r="J113" i="4"/>
  <c r="J112" i="4" s="1"/>
  <c r="J111" i="4" s="1"/>
  <c r="J108" i="4"/>
  <c r="J107" i="4" s="1"/>
  <c r="J106" i="4" s="1"/>
  <c r="J104" i="4"/>
  <c r="J103" i="4" s="1"/>
  <c r="J102" i="4" s="1"/>
  <c r="J100" i="4"/>
  <c r="J99" i="4" s="1"/>
  <c r="J98" i="4" s="1"/>
  <c r="J92" i="4"/>
  <c r="J90" i="4"/>
  <c r="J85" i="4"/>
  <c r="J84" i="4" s="1"/>
  <c r="J83" i="4" s="1"/>
  <c r="J82" i="4" s="1"/>
  <c r="J73" i="4"/>
  <c r="J72" i="4" s="1"/>
  <c r="J70" i="4"/>
  <c r="J69" i="4" s="1"/>
  <c r="J64" i="4"/>
  <c r="J63" i="4" s="1"/>
  <c r="J62" i="4" s="1"/>
  <c r="J61" i="4" s="1"/>
  <c r="J60" i="4" s="1"/>
  <c r="J59" i="4" s="1"/>
  <c r="J56" i="4"/>
  <c r="J52" i="4"/>
  <c r="J51" i="4"/>
  <c r="J50" i="4" s="1"/>
  <c r="J49" i="4" s="1"/>
  <c r="J48" i="4" s="1"/>
  <c r="J46" i="4"/>
  <c r="J45" i="4" s="1"/>
  <c r="J44" i="4" s="1"/>
  <c r="J43" i="4" s="1"/>
  <c r="J42" i="4" s="1"/>
  <c r="J40" i="4"/>
  <c r="J39" i="4" s="1"/>
  <c r="J38" i="4" s="1"/>
  <c r="J37" i="4" s="1"/>
  <c r="J36" i="4" s="1"/>
  <c r="J34" i="4"/>
  <c r="J33" i="4" s="1"/>
  <c r="J32" i="4" s="1"/>
  <c r="J30" i="4"/>
  <c r="J28" i="4"/>
  <c r="J24" i="4"/>
  <c r="J23" i="4" s="1"/>
  <c r="J22" i="4" s="1"/>
  <c r="J21" i="4" s="1"/>
  <c r="I160" i="4"/>
  <c r="I166" i="4"/>
  <c r="K89" i="4" l="1"/>
  <c r="K88" i="4" s="1"/>
  <c r="K87" i="4" s="1"/>
  <c r="J20" i="4"/>
  <c r="J19" i="4" s="1"/>
  <c r="K20" i="4"/>
  <c r="K19" i="4" s="1"/>
  <c r="J220" i="4"/>
  <c r="J212" i="4"/>
  <c r="J211" i="4" s="1"/>
  <c r="J148" i="4"/>
  <c r="K135" i="4"/>
  <c r="K134" i="4" s="1"/>
  <c r="K125" i="4" s="1"/>
  <c r="K187" i="4"/>
  <c r="K186" i="4" s="1"/>
  <c r="K185" i="4" s="1"/>
  <c r="K184" i="4" s="1"/>
  <c r="K183" i="4" s="1"/>
  <c r="J151" i="4"/>
  <c r="J163" i="4"/>
  <c r="K150" i="4"/>
  <c r="K149" i="4" s="1"/>
  <c r="K162" i="4"/>
  <c r="J135" i="4"/>
  <c r="J134" i="4" s="1"/>
  <c r="J125" i="4" s="1"/>
  <c r="J187" i="4"/>
  <c r="J186" i="4" s="1"/>
  <c r="J185" i="4" s="1"/>
  <c r="J184" i="4" s="1"/>
  <c r="J183" i="4" s="1"/>
  <c r="J68" i="4"/>
  <c r="J67" i="4" s="1"/>
  <c r="J66" i="4" s="1"/>
  <c r="K68" i="4"/>
  <c r="K67" i="4" s="1"/>
  <c r="K66" i="4" s="1"/>
  <c r="J89" i="4"/>
  <c r="J88" i="4" s="1"/>
  <c r="J87" i="4" s="1"/>
  <c r="J124" i="4" l="1"/>
  <c r="J18" i="4" s="1"/>
  <c r="J17" i="4" s="1"/>
  <c r="K148" i="4"/>
  <c r="K124" i="4" s="1"/>
  <c r="K18" i="4" s="1"/>
  <c r="K17" i="4" s="1"/>
  <c r="I108" i="4" l="1"/>
  <c r="I107" i="4" s="1"/>
  <c r="I106" i="4" s="1"/>
  <c r="I30" i="4"/>
  <c r="I197" i="4" l="1"/>
  <c r="I200" i="4"/>
  <c r="I117" i="4" l="1"/>
  <c r="I188" i="4" l="1"/>
  <c r="I92" i="4" l="1"/>
  <c r="I122" i="4" l="1"/>
  <c r="I152" i="4" l="1"/>
  <c r="I40" i="4" l="1"/>
  <c r="I24" i="4" l="1"/>
  <c r="I23" i="4" l="1"/>
  <c r="I168" i="4"/>
  <c r="I167" i="4" s="1"/>
  <c r="I90" i="4" l="1"/>
  <c r="I194" i="4" l="1"/>
  <c r="I118" i="4" l="1"/>
  <c r="I54" i="4"/>
  <c r="I192" i="4" l="1"/>
  <c r="I187" i="4" s="1"/>
  <c r="I52" i="4" l="1"/>
  <c r="I28" i="4" l="1"/>
  <c r="I64" i="4" l="1"/>
  <c r="I196" i="4" l="1"/>
  <c r="I198" i="4" l="1"/>
  <c r="I149" i="4" l="1"/>
  <c r="I113" i="4" l="1"/>
  <c r="I112" i="4" s="1"/>
  <c r="I111" i="4" s="1"/>
  <c r="I164" i="4" l="1"/>
  <c r="I162" i="4" s="1"/>
  <c r="I148" i="4" s="1"/>
  <c r="I163" i="4" l="1"/>
  <c r="I208" i="4" l="1"/>
  <c r="I144" i="4"/>
  <c r="I143" i="4" s="1"/>
  <c r="I142" i="4" s="1"/>
  <c r="I104" i="4" l="1"/>
  <c r="I103" i="4" s="1"/>
  <c r="I102" i="4" l="1"/>
  <c r="I146" i="4" l="1"/>
  <c r="I145" i="4" s="1"/>
  <c r="I223" i="4" l="1"/>
  <c r="I222" i="4" s="1"/>
  <c r="I221" i="4" s="1"/>
  <c r="I212" i="4" s="1"/>
  <c r="I220" i="4" l="1"/>
  <c r="I211" i="4"/>
  <c r="I100" i="4"/>
  <c r="I99" i="4" s="1"/>
  <c r="I98" i="4" s="1"/>
  <c r="I89" i="4" l="1"/>
  <c r="I88" i="4" s="1"/>
  <c r="I63" i="4"/>
  <c r="I62" i="4" s="1"/>
  <c r="I61" i="4" s="1"/>
  <c r="I60" i="4" s="1"/>
  <c r="I59" i="4" s="1"/>
  <c r="I85" i="4" l="1"/>
  <c r="I84" i="4" s="1"/>
  <c r="I83" i="4" s="1"/>
  <c r="I82" i="4" s="1"/>
  <c r="I151" i="4" l="1"/>
  <c r="I154" i="4" l="1"/>
  <c r="I207" i="4" l="1"/>
  <c r="I206" i="4" s="1"/>
  <c r="I205" i="4" s="1"/>
  <c r="I204" i="4" s="1"/>
  <c r="I203" i="4" s="1"/>
  <c r="I46" i="4" l="1"/>
  <c r="I181" i="4" l="1"/>
  <c r="I180" i="4" s="1"/>
  <c r="I179" i="4" s="1"/>
  <c r="I178" i="4" s="1"/>
  <c r="I177" i="4" s="1"/>
  <c r="I176" i="4" s="1"/>
  <c r="I70" i="4" l="1"/>
  <c r="I69" i="4" s="1"/>
  <c r="I73" i="4"/>
  <c r="I72" i="4" s="1"/>
  <c r="I120" i="4"/>
  <c r="I186" i="4"/>
  <c r="I185" i="4" s="1"/>
  <c r="I184" i="4" s="1"/>
  <c r="I68" i="4" l="1"/>
  <c r="I183" i="4"/>
  <c r="I116" i="4"/>
  <c r="I115" i="4" s="1"/>
  <c r="I110" i="4" s="1"/>
  <c r="I87" i="4" s="1"/>
  <c r="I67" i="4" l="1"/>
  <c r="I66" i="4" s="1"/>
  <c r="I140" i="4"/>
  <c r="I135" i="4" l="1"/>
  <c r="I134" i="4" s="1"/>
  <c r="I125" i="4" s="1"/>
  <c r="I124" i="4" s="1"/>
  <c r="I45" i="4"/>
  <c r="I44" i="4" s="1"/>
  <c r="I43" i="4" s="1"/>
  <c r="I42" i="4" s="1"/>
  <c r="I39" i="4"/>
  <c r="I34" i="4"/>
  <c r="I38" i="4" l="1"/>
  <c r="I37" i="4" s="1"/>
  <c r="I36" i="4" s="1"/>
  <c r="I50" i="4"/>
  <c r="I33" i="4"/>
  <c r="I32" i="4" s="1"/>
  <c r="I22" i="4"/>
  <c r="I21" i="4" s="1"/>
  <c r="I20" i="4" l="1"/>
  <c r="I49" i="4"/>
  <c r="I48" i="4" s="1"/>
  <c r="I19" i="4" l="1"/>
  <c r="I18" i="4" s="1"/>
  <c r="I17" i="4" s="1"/>
</calcChain>
</file>

<file path=xl/sharedStrings.xml><?xml version="1.0" encoding="utf-8"?>
<sst xmlns="http://schemas.openxmlformats.org/spreadsheetml/2006/main" count="886" uniqueCount="273">
  <si>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</si>
  <si>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</si>
  <si>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</si>
  <si>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</si>
  <si>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</si>
  <si>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</si>
  <si>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</si>
  <si>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</si>
  <si>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</si>
  <si>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</si>
  <si>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</si>
  <si>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</si>
  <si>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</si>
  <si>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</si>
  <si>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</si>
  <si>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</si>
  <si>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</si>
  <si>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</si>
  <si>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</si>
  <si>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</si>
  <si>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</si>
  <si>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 хозяйство</t>
  </si>
  <si>
    <t>Благоустройство</t>
  </si>
  <si>
    <t>Культура, кинематография</t>
  </si>
  <si>
    <t>Культура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</si>
  <si>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</si>
  <si>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</si>
  <si>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</si>
  <si>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</si>
  <si>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</si>
  <si>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</si>
  <si>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</si>
  <si>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</si>
  <si>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</si>
  <si>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</si>
  <si>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</si>
  <si>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</si>
  <si>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</si>
  <si>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</si>
  <si>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</si>
  <si>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</si>
  <si>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</si>
  <si>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</si>
  <si>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</si>
  <si>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</si>
  <si>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</si>
  <si>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</si>
  <si>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</si>
  <si>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</si>
  <si>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</si>
  <si>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</si>
  <si>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</si>
  <si>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</si>
  <si>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</si>
  <si>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</si>
  <si>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</si>
  <si>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</si>
  <si>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</si>
  <si>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</si>
  <si>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</si>
  <si>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</si>
  <si>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</si>
  <si>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</si>
  <si>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</si>
  <si>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</si>
  <si>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</si>
  <si>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</si>
  <si>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</si>
  <si>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</si>
  <si>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</si>
  <si>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</si>
  <si>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</si>
  <si>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</si>
  <si>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</si>
  <si>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</si>
  <si>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</si>
  <si>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</si>
  <si>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</si>
  <si>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</si>
  <si>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</si>
  <si>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</si>
  <si>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</si>
  <si>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</si>
  <si>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</si>
  <si>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</si>
  <si>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</si>
  <si>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</si>
  <si>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</si>
  <si>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</si>
  <si>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</si>
  <si>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</si>
  <si>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</si>
  <si>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</si>
  <si>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</si>
  <si>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</si>
  <si>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</si>
  <si>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</si>
  <si>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</si>
  <si>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</si>
  <si>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</si>
  <si>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</si>
  <si>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</si>
  <si>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</si>
  <si>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</si>
  <si>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</si>
  <si>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</si>
  <si>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</si>
  <si>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</si>
  <si>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</si>
  <si>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</si>
  <si>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</si>
  <si>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</si>
  <si>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</si>
  <si>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</si>
  <si>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</si>
  <si>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</si>
  <si>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</si>
  <si>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041</t>
  </si>
  <si>
    <t>Всего расходы:</t>
  </si>
  <si>
    <t>ОБЩЕГОСУДАРСТВЕННЫЕ ВОПРОСЫ</t>
  </si>
  <si>
    <t>Национальная безопасность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</si>
  <si>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</si>
  <si>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</si>
  <si>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</si>
  <si>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</si>
  <si>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</si>
  <si>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</si>
  <si>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</si>
  <si>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</si>
  <si>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</si>
  <si>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</si>
  <si>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</si>
  <si>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</si>
  <si>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</si>
  <si>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</si>
  <si>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</si>
  <si>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</si>
  <si>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</si>
  <si>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</si>
  <si>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</si>
  <si>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</si>
  <si>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</si>
  <si>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</si>
  <si>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</si>
  <si>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</si>
  <si>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</si>
  <si>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</si>
  <si>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</si>
  <si>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</si>
  <si>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</si>
  <si>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</si>
  <si>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</si>
  <si>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</si>
  <si>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</si>
  <si>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</si>
  <si>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</si>
  <si>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</si>
  <si>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</si>
  <si>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</si>
  <si>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</si>
  <si>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</si>
  <si>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</si>
  <si>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</si>
  <si>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</si>
  <si>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</si>
  <si>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</si>
  <si>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</si>
  <si>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Мероприятия по созданию мест (площадок) накопления твердых бытовых отходов</t>
  </si>
  <si>
    <t>19 0 01 00000</t>
  </si>
  <si>
    <t>19 0 00 00000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</si>
  <si>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</si>
  <si>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</si>
  <si>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</si>
  <si>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</si>
  <si>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</si>
  <si>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</si>
  <si>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</si>
  <si>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19 0 01 S4790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</si>
  <si>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</si>
  <si>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 xml:space="preserve"> 2021 год, сумма</t>
  </si>
  <si>
    <t>194,21</t>
  </si>
  <si>
    <t xml:space="preserve"> 2022 год, сумма</t>
  </si>
  <si>
    <t xml:space="preserve"> 2023 год, сумма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</si>
  <si>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2021 год и плановый период 2022 и 2023 годы
</t>
  </si>
  <si>
    <t>27 0 00 00000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</si>
  <si>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</si>
  <si>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>27 0 01 00000</t>
  </si>
  <si>
    <t>Мероприятия по благоустройству дворовых территорий многоквартирных домов</t>
  </si>
  <si>
    <t>27 0 01 S4750</t>
  </si>
  <si>
    <t xml:space="preserve">          Тосненского района Ленинградской области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</si>
  <si>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</si>
  <si>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</si>
  <si>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</si>
  <si>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</si>
  <si>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</si>
  <si>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</si>
  <si>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</si>
  <si>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</si>
  <si>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</si>
  <si>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</si>
  <si>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</si>
  <si>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</si>
  <si>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10</t>
  </si>
  <si>
    <t>08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</si>
  <si>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</si>
  <si>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</si>
  <si>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Мероприятия по обслуживанию объектов газификации</t>
  </si>
  <si>
    <t>99 9 01 13200</t>
  </si>
  <si>
    <t>Приложение 6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</si>
  <si>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</si>
  <si>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</si>
  <si>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</si>
  <si>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</si>
  <si>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</si>
  <si>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</si>
  <si>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</si>
  <si>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</si>
  <si>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</si>
  <si>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 xml:space="preserve">Основное мероприятие "Развитие и модернизация объектов культуры" </t>
  </si>
  <si>
    <t>25 0 01 S4310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</si>
  <si>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</si>
  <si>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</si>
  <si>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</si>
  <si>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</si>
  <si>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Мероприятия по капитальному ремонту и ремонт автомобильных дорог общего пользования местного значения </t>
  </si>
  <si>
    <t>10 1 01 S0140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</si>
  <si>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</si>
  <si>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</si>
  <si>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</si>
  <si>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</si>
  <si>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</si>
  <si>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</si>
  <si>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</si>
  <si>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</si>
  <si>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Мобилизационная  и вневойсковая подготовка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</si>
  <si>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2021-2025 годы"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</si>
  <si>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</si>
  <si>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Основное мероприятие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</si>
  <si>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от    28.12.2020г.     №53</t>
  </si>
  <si>
    <t>99  9 01 11620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</si>
  <si>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</si>
  <si>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</si>
  <si>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Мероприятия по ликвидации несанкционированных свалок</t>
  </si>
  <si>
    <t>19 0 01 S4880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</si>
  <si>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2022-2023 годов"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</si>
  <si>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</si>
  <si>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06 0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</si>
  <si>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</si>
  <si>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06 0 F3 67483</t>
  </si>
  <si>
    <t>410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</si>
  <si>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</si>
  <si>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06 0 F3 67484</t>
  </si>
  <si>
    <t>Обеспечение устойчивого сокращения непригодного для проживания жилищного фонда (средства местного бюджета)</t>
  </si>
  <si>
    <t>06 0 F3 6748S</t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</si>
  <si>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 xml:space="preserve"> </t>
    </r>
  </si>
  <si>
    <t>Приложение 3</t>
  </si>
  <si>
    <t>06 0 00 00000</t>
  </si>
  <si>
    <t>Исполнение судебных актов</t>
  </si>
  <si>
    <t>830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</si>
  <si>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</si>
  <si>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>12 0 01 72160</t>
  </si>
  <si>
    <t>Резервные фонды</t>
  </si>
  <si>
    <t>0100</t>
  </si>
  <si>
    <t>0113</t>
  </si>
  <si>
    <t>99  9 01 11570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</si>
  <si>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</si>
  <si>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Мероприятия по организации сбора и вывоза бытовых отходов </t>
  </si>
  <si>
    <t>0500</t>
  </si>
  <si>
    <t>0503</t>
  </si>
  <si>
    <t>12 0 01 13320</t>
  </si>
  <si>
    <t>12 0 01 S4840</t>
  </si>
  <si>
    <t>Другие вопросы в оБласти национальной безопасности и правоохранительной деятельности</t>
  </si>
  <si>
    <t>от  03.09.2021г.     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</si>
</sst>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0"/>
    <numFmt numFmtId="166" formatCode="0.000"/>
    <numFmt numFmtId="167" formatCode="#,##0.000_ ;\-#,##0.000\ "/>
  </numFmts>
  <fonts count="3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3" fillId="0" borderId="0"/>
  </cellStyleXfs>
  <cellXfs count="169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0" fillId="0" borderId="14" xfId="4" applyNumberFormat="1" applyFont="1" applyFill="1" applyBorder="1" applyAlignment="1">
      <alignment horizontal="left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49" fontId="22" fillId="0" borderId="13" xfId="4" applyNumberFormat="1" applyFont="1" applyFill="1" applyBorder="1" applyAlignment="1">
      <alignment horizontal="center" vertical="center" wrapText="1"/>
    </xf>
    <xf numFmtId="49" fontId="22" fillId="6" borderId="13" xfId="4" applyNumberFormat="1" applyFont="1" applyFill="1" applyBorder="1" applyAlignment="1">
      <alignment horizontal="center" vertical="center" wrapText="1"/>
    </xf>
    <xf numFmtId="49" fontId="20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3" fillId="2" borderId="3" xfId="1" applyFont="1" applyFill="1" applyBorder="1" applyAlignment="1">
      <alignment horizontal="left" vertical="center" wrapText="1"/>
    </xf>
    <xf numFmtId="0" fontId="24" fillId="0" borderId="13" xfId="4" applyNumberFormat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26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49" fontId="2" fillId="2" borderId="1" xfId="3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5" fontId="13" fillId="2" borderId="11" xfId="1" applyNumberFormat="1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/>
    </xf>
    <xf numFmtId="165" fontId="15" fillId="2" borderId="1" xfId="1" applyNumberFormat="1" applyFont="1" applyFill="1" applyBorder="1" applyAlignment="1">
      <alignment horizontal="center"/>
    </xf>
    <xf numFmtId="165" fontId="11" fillId="2" borderId="1" xfId="3" applyNumberFormat="1" applyFont="1" applyFill="1" applyBorder="1" applyAlignment="1">
      <alignment horizontal="center" vertical="center" wrapText="1"/>
    </xf>
    <xf numFmtId="165" fontId="15" fillId="2" borderId="1" xfId="3" applyNumberFormat="1" applyFont="1" applyFill="1" applyBorder="1" applyAlignment="1">
      <alignment horizontal="center" vertical="center" wrapText="1"/>
    </xf>
    <xf numFmtId="165" fontId="11" fillId="2" borderId="3" xfId="1" applyNumberFormat="1" applyFont="1" applyFill="1" applyBorder="1" applyAlignment="1">
      <alignment horizontal="center" vertical="center" wrapText="1"/>
    </xf>
    <xf numFmtId="165" fontId="15" fillId="0" borderId="3" xfId="3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/>
    </xf>
    <xf numFmtId="165" fontId="5" fillId="0" borderId="0" xfId="1" applyNumberFormat="1" applyFont="1"/>
    <xf numFmtId="165" fontId="3" fillId="0" borderId="0" xfId="1" applyNumberFormat="1" applyFont="1"/>
    <xf numFmtId="0" fontId="12" fillId="2" borderId="0" xfId="0" applyFont="1" applyFill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6" fontId="1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167" fontId="15" fillId="2" borderId="1" xfId="3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left" vertical="center" wrapText="1"/>
    </xf>
    <xf numFmtId="49" fontId="2" fillId="2" borderId="3" xfId="3" applyNumberFormat="1" applyFont="1" applyFill="1" applyBorder="1" applyAlignment="1">
      <alignment vertical="top" wrapText="1"/>
    </xf>
    <xf numFmtId="165" fontId="15" fillId="0" borderId="3" xfId="3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7" fontId="3" fillId="0" borderId="0" xfId="3" applyNumberFormat="1" applyFont="1"/>
    <xf numFmtId="166" fontId="1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9"/>
  <sheetViews>
    <sheetView tabSelected="1" view="pageBreakPreview" zoomScale="110" zoomScaleNormal="90" zoomScaleSheetLayoutView="110" zoomScalePageLayoutView="87" workbookViewId="0">
      <selection activeCell="O16" sqref="O16"/>
    </sheetView>
  </sheetViews>
  <sheetFormatPr defaultRowHeight="12.75" x14ac:dyDescent="0.2"/>
  <cols>
    <col min="1" max="1" width="1" style="3" customWidth="1"/>
    <col min="2" max="2" width="5.85546875" style="3" customWidth="1"/>
    <col min="3" max="3" width="72" style="4" customWidth="1"/>
    <col min="4" max="4" width="6.5703125" style="5" customWidth="1"/>
    <col min="5" max="5" width="5.7109375" style="6" customWidth="1"/>
    <col min="6" max="6" width="5.5703125" style="6" customWidth="1"/>
    <col min="7" max="7" width="13.28515625" style="6" customWidth="1"/>
    <col min="8" max="8" width="5.5703125" style="6" customWidth="1"/>
    <col min="9" max="10" width="14" style="6" customWidth="1"/>
    <col min="11" max="11" width="14.85546875" style="6" customWidth="1"/>
    <col min="12" max="12" width="12.42578125" style="1" customWidth="1"/>
    <col min="13" max="13" width="12" style="1" customWidth="1"/>
    <col min="14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2" spans="2:12" x14ac:dyDescent="0.2">
      <c r="H2" s="158"/>
      <c r="I2" s="159"/>
      <c r="J2" s="158" t="s">
        <v>255</v>
      </c>
      <c r="K2" s="159"/>
    </row>
    <row r="3" spans="2:12" x14ac:dyDescent="0.2">
      <c r="H3" s="160"/>
      <c r="I3" s="160"/>
      <c r="J3" s="160" t="s">
        <v>81</v>
      </c>
      <c r="K3" s="160"/>
    </row>
    <row r="4" spans="2:12" ht="9.75" customHeight="1" x14ac:dyDescent="0.2">
      <c r="H4" s="107"/>
      <c r="I4" s="107"/>
      <c r="J4" s="146"/>
      <c r="K4" s="146" t="s">
        <v>82</v>
      </c>
    </row>
    <row r="5" spans="2:12" ht="12" customHeight="1" x14ac:dyDescent="0.2">
      <c r="H5" s="107"/>
      <c r="I5" s="161" t="s">
        <v>189</v>
      </c>
      <c r="J5" s="162"/>
      <c r="K5" s="163"/>
    </row>
    <row r="6" spans="2:12" ht="15" customHeight="1" x14ac:dyDescent="0.2">
      <c r="H6" s="157"/>
      <c r="I6" s="157"/>
      <c r="J6" s="157" t="s">
        <v>272</v>
      </c>
      <c r="K6" s="157"/>
    </row>
    <row r="7" spans="2:12" x14ac:dyDescent="0.2">
      <c r="H7" s="158"/>
      <c r="I7" s="159"/>
      <c r="J7" s="158" t="s">
        <v>208</v>
      </c>
      <c r="K7" s="159"/>
    </row>
    <row r="8" spans="2:12" x14ac:dyDescent="0.2">
      <c r="H8" s="160"/>
      <c r="I8" s="160"/>
      <c r="J8" s="160" t="s">
        <v>81</v>
      </c>
      <c r="K8" s="160"/>
    </row>
    <row r="9" spans="2:12" x14ac:dyDescent="0.2">
      <c r="G9" s="106"/>
      <c r="H9" s="107"/>
      <c r="I9" s="107"/>
      <c r="J9" s="106"/>
      <c r="K9" s="106" t="s">
        <v>82</v>
      </c>
      <c r="L9" s="107"/>
    </row>
    <row r="10" spans="2:12" ht="12.75" customHeight="1" x14ac:dyDescent="0.2">
      <c r="G10" s="108"/>
      <c r="H10" s="107"/>
      <c r="I10" s="161" t="s">
        <v>189</v>
      </c>
      <c r="J10" s="162"/>
      <c r="K10" s="163"/>
      <c r="L10" s="107"/>
    </row>
    <row r="11" spans="2:12" ht="12.75" customHeight="1" x14ac:dyDescent="0.2">
      <c r="H11" s="157"/>
      <c r="I11" s="157"/>
      <c r="J11" s="157" t="s">
        <v>238</v>
      </c>
      <c r="K11" s="157"/>
    </row>
    <row r="12" spans="2:12" ht="9.75" customHeight="1" x14ac:dyDescent="0.2">
      <c r="C12" s="166"/>
      <c r="D12" s="166"/>
      <c r="E12" s="166"/>
      <c r="F12" s="166"/>
      <c r="G12" s="166"/>
      <c r="H12" s="166"/>
      <c r="I12" s="1"/>
      <c r="J12" s="1"/>
      <c r="K12" s="1"/>
    </row>
    <row r="13" spans="2:12" x14ac:dyDescent="0.2">
      <c r="B13" s="167" t="s">
        <v>183</v>
      </c>
      <c r="C13" s="168"/>
      <c r="D13" s="168"/>
      <c r="E13" s="168"/>
      <c r="F13" s="168"/>
      <c r="G13" s="168"/>
      <c r="H13" s="168"/>
      <c r="I13" s="159"/>
      <c r="J13" s="159"/>
      <c r="K13" s="159"/>
    </row>
    <row r="14" spans="2:12" ht="23.25" customHeight="1" x14ac:dyDescent="0.2">
      <c r="B14" s="168"/>
      <c r="C14" s="168"/>
      <c r="D14" s="168"/>
      <c r="E14" s="168"/>
      <c r="F14" s="168"/>
      <c r="G14" s="168"/>
      <c r="H14" s="168"/>
      <c r="I14" s="159"/>
      <c r="J14" s="159"/>
      <c r="K14" s="159"/>
    </row>
    <row r="15" spans="2:12" ht="9.75" customHeight="1" x14ac:dyDescent="0.2">
      <c r="B15" s="14"/>
      <c r="C15" s="7"/>
      <c r="D15" s="8"/>
      <c r="E15" s="9"/>
      <c r="F15" s="9"/>
      <c r="G15" s="9"/>
      <c r="H15" s="9"/>
      <c r="I15" s="10"/>
      <c r="J15" s="10"/>
      <c r="K15" s="10" t="s">
        <v>0</v>
      </c>
    </row>
    <row r="16" spans="2:12" ht="91.5" customHeight="1" thickBot="1" x14ac:dyDescent="0.25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86</v>
      </c>
      <c r="H16" s="49" t="s">
        <v>6</v>
      </c>
      <c r="I16" s="49" t="s">
        <v>179</v>
      </c>
      <c r="J16" s="49" t="s">
        <v>181</v>
      </c>
      <c r="K16" s="49" t="s">
        <v>182</v>
      </c>
    </row>
    <row r="17" spans="1:12" s="2" customFormat="1" ht="20.25" thickBot="1" x14ac:dyDescent="0.25">
      <c r="A17" s="45"/>
      <c r="B17" s="56"/>
      <c r="C17" s="66" t="s">
        <v>118</v>
      </c>
      <c r="D17" s="64"/>
      <c r="E17" s="47"/>
      <c r="F17" s="47"/>
      <c r="G17" s="47"/>
      <c r="H17" s="47"/>
      <c r="I17" s="113">
        <f>I18+I211</f>
        <v>180040.98099999997</v>
      </c>
      <c r="J17" s="113">
        <f>J18+J211</f>
        <v>109183.82400000001</v>
      </c>
      <c r="K17" s="113">
        <f>K18+K211</f>
        <v>129094.323</v>
      </c>
    </row>
    <row r="18" spans="1:12" s="2" customFormat="1" ht="30.75" thickBot="1" x14ac:dyDescent="0.25">
      <c r="A18" s="45"/>
      <c r="B18" s="58">
        <v>1</v>
      </c>
      <c r="C18" s="57" t="s">
        <v>74</v>
      </c>
      <c r="D18" s="64" t="s">
        <v>83</v>
      </c>
      <c r="E18" s="59"/>
      <c r="F18" s="61"/>
      <c r="G18" s="60"/>
      <c r="H18" s="62"/>
      <c r="I18" s="113">
        <f>I19+I59+I66+I87+I124+I183+I203+I176</f>
        <v>177910.75199999998</v>
      </c>
      <c r="J18" s="113">
        <f>J19+J59+J66+J87+J124+J183+J203+J176</f>
        <v>107106.054</v>
      </c>
      <c r="K18" s="113">
        <f>K19+K59+K66+K87+K124+K183+K203+K176</f>
        <v>126990.95300000001</v>
      </c>
    </row>
    <row r="19" spans="1:12" s="2" customFormat="1" ht="16.5" customHeight="1" x14ac:dyDescent="0.2">
      <c r="A19" s="45"/>
      <c r="B19" s="50"/>
      <c r="C19" s="67" t="s">
        <v>119</v>
      </c>
      <c r="D19" s="11"/>
      <c r="E19" s="20" t="s">
        <v>190</v>
      </c>
      <c r="F19" s="20" t="s">
        <v>191</v>
      </c>
      <c r="G19" s="21"/>
      <c r="H19" s="24"/>
      <c r="I19" s="114">
        <f>I20+I36+I42+I48</f>
        <v>18168.839999999997</v>
      </c>
      <c r="J19" s="114">
        <f>J20+J36+J42+J48</f>
        <v>11672.5</v>
      </c>
      <c r="K19" s="114">
        <f>K20+K36+K42+K48</f>
        <v>11860.199999999999</v>
      </c>
      <c r="L19" s="131"/>
    </row>
    <row r="20" spans="1:12" ht="38.25" x14ac:dyDescent="0.2">
      <c r="B20" s="12"/>
      <c r="C20" s="27" t="s">
        <v>10</v>
      </c>
      <c r="D20" s="24" t="s">
        <v>8</v>
      </c>
      <c r="E20" s="20" t="s">
        <v>190</v>
      </c>
      <c r="F20" s="20" t="s">
        <v>192</v>
      </c>
      <c r="G20" s="11" t="s">
        <v>7</v>
      </c>
      <c r="H20" s="11" t="s">
        <v>7</v>
      </c>
      <c r="I20" s="114">
        <f>I21</f>
        <v>12918.581999999999</v>
      </c>
      <c r="J20" s="114">
        <f>J21</f>
        <v>11208.5</v>
      </c>
      <c r="K20" s="114">
        <f>K21</f>
        <v>11396.199999999999</v>
      </c>
      <c r="L20" s="132"/>
    </row>
    <row r="21" spans="1:12" ht="37.5" customHeight="1" x14ac:dyDescent="0.2">
      <c r="B21" s="12"/>
      <c r="C21" s="27" t="s">
        <v>9</v>
      </c>
      <c r="D21" s="11" t="s">
        <v>8</v>
      </c>
      <c r="E21" s="20" t="s">
        <v>190</v>
      </c>
      <c r="F21" s="20" t="s">
        <v>192</v>
      </c>
      <c r="G21" s="22" t="s">
        <v>30</v>
      </c>
      <c r="H21" s="11" t="s">
        <v>7</v>
      </c>
      <c r="I21" s="114">
        <f>I22+I35</f>
        <v>12918.581999999999</v>
      </c>
      <c r="J21" s="114">
        <f>J22+J35</f>
        <v>11208.5</v>
      </c>
      <c r="K21" s="114">
        <f>K22+K35</f>
        <v>11396.199999999999</v>
      </c>
      <c r="L21" s="132"/>
    </row>
    <row r="22" spans="1:12" ht="35.25" customHeight="1" x14ac:dyDescent="0.2">
      <c r="B22" s="12"/>
      <c r="C22" s="13" t="s">
        <v>75</v>
      </c>
      <c r="D22" s="23"/>
      <c r="E22" s="23" t="s">
        <v>190</v>
      </c>
      <c r="F22" s="23" t="s">
        <v>192</v>
      </c>
      <c r="G22" s="23" t="s">
        <v>46</v>
      </c>
      <c r="H22" s="24"/>
      <c r="I22" s="115">
        <f>I23</f>
        <v>11504.762999999999</v>
      </c>
      <c r="J22" s="115">
        <f>J23</f>
        <v>9783.9</v>
      </c>
      <c r="K22" s="115">
        <f>K23</f>
        <v>9943.2999999999993</v>
      </c>
    </row>
    <row r="23" spans="1:12" ht="15.75" x14ac:dyDescent="0.2">
      <c r="B23" s="12"/>
      <c r="C23" s="13" t="s">
        <v>45</v>
      </c>
      <c r="D23" s="23"/>
      <c r="E23" s="23" t="s">
        <v>190</v>
      </c>
      <c r="F23" s="23" t="s">
        <v>192</v>
      </c>
      <c r="G23" s="23" t="s">
        <v>47</v>
      </c>
      <c r="H23" s="24"/>
      <c r="I23" s="115">
        <f>I24+I29+I31</f>
        <v>11504.762999999999</v>
      </c>
      <c r="J23" s="115">
        <f>J24+J29+J31</f>
        <v>9783.9</v>
      </c>
      <c r="K23" s="115">
        <f>K24+K29+K31</f>
        <v>9943.2999999999993</v>
      </c>
    </row>
    <row r="24" spans="1:12" ht="49.5" customHeight="1" x14ac:dyDescent="0.2">
      <c r="B24" s="12"/>
      <c r="C24" s="25" t="s">
        <v>87</v>
      </c>
      <c r="D24" s="24" t="s">
        <v>8</v>
      </c>
      <c r="E24" s="23" t="s">
        <v>190</v>
      </c>
      <c r="F24" s="23" t="s">
        <v>192</v>
      </c>
      <c r="G24" s="21" t="s">
        <v>53</v>
      </c>
      <c r="H24" s="24"/>
      <c r="I24" s="115">
        <f>I25+I26+I27</f>
        <v>11161.769</v>
      </c>
      <c r="J24" s="115">
        <f>J25+J26+J27</f>
        <v>9783.9</v>
      </c>
      <c r="K24" s="115">
        <f>K25+K26+K27</f>
        <v>9943.2999999999993</v>
      </c>
      <c r="L24" s="132"/>
    </row>
    <row r="25" spans="1:12" ht="16.5" customHeight="1" x14ac:dyDescent="0.2">
      <c r="B25" s="12"/>
      <c r="C25" s="28" t="s">
        <v>66</v>
      </c>
      <c r="D25" s="24"/>
      <c r="E25" s="23" t="s">
        <v>190</v>
      </c>
      <c r="F25" s="23" t="s">
        <v>192</v>
      </c>
      <c r="G25" s="21" t="s">
        <v>53</v>
      </c>
      <c r="H25" s="24">
        <v>120</v>
      </c>
      <c r="I25" s="115">
        <v>8135.009</v>
      </c>
      <c r="J25" s="115">
        <v>8195.9</v>
      </c>
      <c r="K25" s="115">
        <v>8355.2999999999993</v>
      </c>
    </row>
    <row r="26" spans="1:12" ht="27" customHeight="1" x14ac:dyDescent="0.2">
      <c r="B26" s="12"/>
      <c r="C26" s="26" t="s">
        <v>67</v>
      </c>
      <c r="D26" s="24"/>
      <c r="E26" s="23" t="s">
        <v>190</v>
      </c>
      <c r="F26" s="23" t="s">
        <v>192</v>
      </c>
      <c r="G26" s="21" t="s">
        <v>53</v>
      </c>
      <c r="H26" s="24">
        <v>240</v>
      </c>
      <c r="I26" s="115">
        <v>2956.76</v>
      </c>
      <c r="J26" s="115">
        <v>1573</v>
      </c>
      <c r="K26" s="115">
        <v>1573</v>
      </c>
    </row>
    <row r="27" spans="1:12" ht="18.75" customHeight="1" x14ac:dyDescent="0.2">
      <c r="B27" s="12"/>
      <c r="C27" s="26" t="s">
        <v>68</v>
      </c>
      <c r="D27" s="24"/>
      <c r="E27" s="23" t="s">
        <v>190</v>
      </c>
      <c r="F27" s="23" t="s">
        <v>192</v>
      </c>
      <c r="G27" s="21" t="s">
        <v>53</v>
      </c>
      <c r="H27" s="24">
        <v>850</v>
      </c>
      <c r="I27" s="115">
        <v>70</v>
      </c>
      <c r="J27" s="115">
        <v>15</v>
      </c>
      <c r="K27" s="115">
        <v>15</v>
      </c>
    </row>
    <row r="28" spans="1:12" ht="38.25" customHeight="1" x14ac:dyDescent="0.2">
      <c r="B28" s="12"/>
      <c r="C28" s="30" t="s">
        <v>89</v>
      </c>
      <c r="D28" s="24"/>
      <c r="E28" s="23" t="s">
        <v>190</v>
      </c>
      <c r="F28" s="23" t="s">
        <v>192</v>
      </c>
      <c r="G28" s="23" t="s">
        <v>115</v>
      </c>
      <c r="H28" s="23"/>
      <c r="I28" s="115">
        <f>I29</f>
        <v>44.194000000000003</v>
      </c>
      <c r="J28" s="115">
        <f>J29</f>
        <v>0</v>
      </c>
      <c r="K28" s="115">
        <f>K29</f>
        <v>0</v>
      </c>
    </row>
    <row r="29" spans="1:12" ht="15.75" x14ac:dyDescent="0.2">
      <c r="B29" s="12"/>
      <c r="C29" s="18" t="s">
        <v>84</v>
      </c>
      <c r="D29" s="24"/>
      <c r="E29" s="23" t="s">
        <v>190</v>
      </c>
      <c r="F29" s="23" t="s">
        <v>192</v>
      </c>
      <c r="G29" s="23" t="s">
        <v>115</v>
      </c>
      <c r="H29" s="23" t="s">
        <v>11</v>
      </c>
      <c r="I29" s="115">
        <v>44.194000000000003</v>
      </c>
      <c r="J29" s="115">
        <v>0</v>
      </c>
      <c r="K29" s="115">
        <v>0</v>
      </c>
    </row>
    <row r="30" spans="1:12" ht="35.25" customHeight="1" x14ac:dyDescent="0.2">
      <c r="B30" s="12"/>
      <c r="C30" s="30" t="s">
        <v>88</v>
      </c>
      <c r="D30" s="24"/>
      <c r="E30" s="23" t="s">
        <v>190</v>
      </c>
      <c r="F30" s="23" t="s">
        <v>192</v>
      </c>
      <c r="G30" s="23" t="s">
        <v>54</v>
      </c>
      <c r="H30" s="23"/>
      <c r="I30" s="115">
        <f>I31</f>
        <v>298.8</v>
      </c>
      <c r="J30" s="115">
        <f>J31</f>
        <v>0</v>
      </c>
      <c r="K30" s="115">
        <f>K31</f>
        <v>0</v>
      </c>
    </row>
    <row r="31" spans="1:12" ht="15.75" x14ac:dyDescent="0.2">
      <c r="B31" s="12"/>
      <c r="C31" s="18" t="s">
        <v>84</v>
      </c>
      <c r="D31" s="24"/>
      <c r="E31" s="23" t="s">
        <v>190</v>
      </c>
      <c r="F31" s="23" t="s">
        <v>192</v>
      </c>
      <c r="G31" s="23" t="s">
        <v>54</v>
      </c>
      <c r="H31" s="23" t="s">
        <v>11</v>
      </c>
      <c r="I31" s="115">
        <v>298.8</v>
      </c>
      <c r="J31" s="115">
        <v>0</v>
      </c>
      <c r="K31" s="115">
        <v>0</v>
      </c>
    </row>
    <row r="32" spans="1:12" ht="42.75" customHeight="1" x14ac:dyDescent="0.2">
      <c r="B32" s="12"/>
      <c r="C32" s="13" t="s">
        <v>76</v>
      </c>
      <c r="D32" s="23"/>
      <c r="E32" s="23" t="s">
        <v>190</v>
      </c>
      <c r="F32" s="23" t="s">
        <v>192</v>
      </c>
      <c r="G32" s="23" t="s">
        <v>55</v>
      </c>
      <c r="H32" s="24"/>
      <c r="I32" s="115">
        <f>I33</f>
        <v>1413.819</v>
      </c>
      <c r="J32" s="115">
        <f t="shared" ref="J32:K34" si="0">J33</f>
        <v>1424.6</v>
      </c>
      <c r="K32" s="115">
        <f t="shared" si="0"/>
        <v>1452.9</v>
      </c>
    </row>
    <row r="33" spans="1:12" ht="14.25" customHeight="1" x14ac:dyDescent="0.2">
      <c r="B33" s="12"/>
      <c r="C33" s="13" t="s">
        <v>45</v>
      </c>
      <c r="D33" s="23"/>
      <c r="E33" s="23" t="s">
        <v>190</v>
      </c>
      <c r="F33" s="23" t="s">
        <v>192</v>
      </c>
      <c r="G33" s="23" t="s">
        <v>56</v>
      </c>
      <c r="H33" s="24"/>
      <c r="I33" s="115">
        <f>I34</f>
        <v>1413.819</v>
      </c>
      <c r="J33" s="115">
        <f t="shared" si="0"/>
        <v>1424.6</v>
      </c>
      <c r="K33" s="115">
        <f t="shared" si="0"/>
        <v>1452.9</v>
      </c>
    </row>
    <row r="34" spans="1:12" ht="31.5" customHeight="1" x14ac:dyDescent="0.2">
      <c r="B34" s="12"/>
      <c r="C34" s="29" t="s">
        <v>90</v>
      </c>
      <c r="D34" s="24" t="s">
        <v>8</v>
      </c>
      <c r="E34" s="23" t="s">
        <v>190</v>
      </c>
      <c r="F34" s="23" t="s">
        <v>192</v>
      </c>
      <c r="G34" s="21" t="s">
        <v>57</v>
      </c>
      <c r="H34" s="23"/>
      <c r="I34" s="115">
        <f>I35</f>
        <v>1413.819</v>
      </c>
      <c r="J34" s="115">
        <f t="shared" si="0"/>
        <v>1424.6</v>
      </c>
      <c r="K34" s="115">
        <f t="shared" si="0"/>
        <v>1452.9</v>
      </c>
    </row>
    <row r="35" spans="1:12" ht="17.25" customHeight="1" x14ac:dyDescent="0.2">
      <c r="B35" s="12"/>
      <c r="C35" s="28" t="s">
        <v>66</v>
      </c>
      <c r="D35" s="24"/>
      <c r="E35" s="23" t="s">
        <v>190</v>
      </c>
      <c r="F35" s="23" t="s">
        <v>192</v>
      </c>
      <c r="G35" s="21" t="s">
        <v>57</v>
      </c>
      <c r="H35" s="23" t="s">
        <v>69</v>
      </c>
      <c r="I35" s="115">
        <v>1413.819</v>
      </c>
      <c r="J35" s="115">
        <v>1424.6</v>
      </c>
      <c r="K35" s="115">
        <v>1452.9</v>
      </c>
      <c r="L35" s="132"/>
    </row>
    <row r="36" spans="1:12" ht="25.5" x14ac:dyDescent="0.2">
      <c r="B36" s="12"/>
      <c r="C36" s="27" t="s">
        <v>12</v>
      </c>
      <c r="D36" s="23"/>
      <c r="E36" s="20" t="s">
        <v>190</v>
      </c>
      <c r="F36" s="20" t="s">
        <v>193</v>
      </c>
      <c r="G36" s="11" t="s">
        <v>7</v>
      </c>
      <c r="H36" s="11" t="s">
        <v>7</v>
      </c>
      <c r="I36" s="114" t="str">
        <f>I37</f>
        <v>194,21</v>
      </c>
      <c r="J36" s="114">
        <f t="shared" ref="J36:K40" si="1">J37</f>
        <v>0</v>
      </c>
      <c r="K36" s="114">
        <f t="shared" si="1"/>
        <v>0</v>
      </c>
    </row>
    <row r="37" spans="1:12" ht="37.5" customHeight="1" x14ac:dyDescent="0.2">
      <c r="B37" s="12"/>
      <c r="C37" s="27" t="s">
        <v>9</v>
      </c>
      <c r="D37" s="23"/>
      <c r="E37" s="20" t="s">
        <v>190</v>
      </c>
      <c r="F37" s="20" t="s">
        <v>193</v>
      </c>
      <c r="G37" s="22" t="s">
        <v>30</v>
      </c>
      <c r="H37" s="31"/>
      <c r="I37" s="116" t="str">
        <f>I38</f>
        <v>194,21</v>
      </c>
      <c r="J37" s="116">
        <f t="shared" si="1"/>
        <v>0</v>
      </c>
      <c r="K37" s="116">
        <f t="shared" si="1"/>
        <v>0</v>
      </c>
    </row>
    <row r="38" spans="1:12" ht="38.25" x14ac:dyDescent="0.2">
      <c r="B38" s="12"/>
      <c r="C38" s="13" t="s">
        <v>75</v>
      </c>
      <c r="D38" s="23"/>
      <c r="E38" s="23" t="s">
        <v>190</v>
      </c>
      <c r="F38" s="23" t="s">
        <v>193</v>
      </c>
      <c r="G38" s="23" t="s">
        <v>46</v>
      </c>
      <c r="H38" s="24"/>
      <c r="I38" s="115" t="str">
        <f>I39</f>
        <v>194,21</v>
      </c>
      <c r="J38" s="115">
        <f t="shared" si="1"/>
        <v>0</v>
      </c>
      <c r="K38" s="115">
        <f t="shared" si="1"/>
        <v>0</v>
      </c>
    </row>
    <row r="39" spans="1:12" ht="15.75" x14ac:dyDescent="0.2">
      <c r="B39" s="12"/>
      <c r="C39" s="13" t="s">
        <v>45</v>
      </c>
      <c r="D39" s="23"/>
      <c r="E39" s="23" t="s">
        <v>190</v>
      </c>
      <c r="F39" s="23" t="s">
        <v>193</v>
      </c>
      <c r="G39" s="23" t="s">
        <v>47</v>
      </c>
      <c r="H39" s="24"/>
      <c r="I39" s="115" t="str">
        <f>I40</f>
        <v>194,21</v>
      </c>
      <c r="J39" s="115">
        <f t="shared" si="1"/>
        <v>0</v>
      </c>
      <c r="K39" s="115">
        <f t="shared" si="1"/>
        <v>0</v>
      </c>
    </row>
    <row r="40" spans="1:12" ht="30.75" customHeight="1" x14ac:dyDescent="0.2">
      <c r="B40" s="12"/>
      <c r="C40" s="30" t="s">
        <v>91</v>
      </c>
      <c r="D40" s="23"/>
      <c r="E40" s="23" t="s">
        <v>190</v>
      </c>
      <c r="F40" s="23" t="s">
        <v>193</v>
      </c>
      <c r="G40" s="23" t="s">
        <v>58</v>
      </c>
      <c r="H40" s="1"/>
      <c r="I40" s="115" t="str">
        <f>I41</f>
        <v>194,21</v>
      </c>
      <c r="J40" s="115">
        <f t="shared" si="1"/>
        <v>0</v>
      </c>
      <c r="K40" s="115">
        <f t="shared" si="1"/>
        <v>0</v>
      </c>
    </row>
    <row r="41" spans="1:12" ht="23.25" customHeight="1" x14ac:dyDescent="0.2">
      <c r="B41" s="12"/>
      <c r="C41" s="30" t="s">
        <v>155</v>
      </c>
      <c r="D41" s="23"/>
      <c r="E41" s="23" t="s">
        <v>190</v>
      </c>
      <c r="F41" s="23" t="s">
        <v>193</v>
      </c>
      <c r="G41" s="23" t="s">
        <v>58</v>
      </c>
      <c r="H41" s="23" t="s">
        <v>11</v>
      </c>
      <c r="I41" s="115" t="s">
        <v>180</v>
      </c>
      <c r="J41" s="115">
        <v>0</v>
      </c>
      <c r="K41" s="115">
        <v>0</v>
      </c>
    </row>
    <row r="42" spans="1:12" ht="15.75" x14ac:dyDescent="0.2">
      <c r="B42" s="12"/>
      <c r="C42" s="134" t="s">
        <v>261</v>
      </c>
      <c r="D42" s="23"/>
      <c r="E42" s="20" t="s">
        <v>190</v>
      </c>
      <c r="F42" s="20" t="s">
        <v>194</v>
      </c>
      <c r="G42" s="11" t="s">
        <v>7</v>
      </c>
      <c r="H42" s="11" t="s">
        <v>7</v>
      </c>
      <c r="I42" s="114">
        <f>I43</f>
        <v>200</v>
      </c>
      <c r="J42" s="114">
        <f t="shared" ref="J42:K46" si="2">J43</f>
        <v>200</v>
      </c>
      <c r="K42" s="114">
        <f t="shared" si="2"/>
        <v>200</v>
      </c>
    </row>
    <row r="43" spans="1:12" s="2" customFormat="1" ht="25.5" x14ac:dyDescent="0.2">
      <c r="A43" s="45"/>
      <c r="B43" s="12"/>
      <c r="C43" s="27" t="s">
        <v>79</v>
      </c>
      <c r="D43" s="23"/>
      <c r="E43" s="20" t="s">
        <v>190</v>
      </c>
      <c r="F43" s="20" t="s">
        <v>194</v>
      </c>
      <c r="G43" s="11" t="s">
        <v>31</v>
      </c>
      <c r="H43" s="11"/>
      <c r="I43" s="114">
        <f>I44</f>
        <v>200</v>
      </c>
      <c r="J43" s="114">
        <f t="shared" si="2"/>
        <v>200</v>
      </c>
      <c r="K43" s="114">
        <f t="shared" si="2"/>
        <v>200</v>
      </c>
    </row>
    <row r="44" spans="1:12" s="2" customFormat="1" ht="15.75" x14ac:dyDescent="0.2">
      <c r="A44" s="45"/>
      <c r="B44" s="12"/>
      <c r="C44" s="13" t="s">
        <v>45</v>
      </c>
      <c r="D44" s="23"/>
      <c r="E44" s="23" t="s">
        <v>190</v>
      </c>
      <c r="F44" s="23" t="s">
        <v>194</v>
      </c>
      <c r="G44" s="23" t="s">
        <v>41</v>
      </c>
      <c r="H44" s="23"/>
      <c r="I44" s="115">
        <f>I45</f>
        <v>200</v>
      </c>
      <c r="J44" s="115">
        <f t="shared" si="2"/>
        <v>200</v>
      </c>
      <c r="K44" s="115">
        <f t="shared" si="2"/>
        <v>200</v>
      </c>
    </row>
    <row r="45" spans="1:12" s="2" customFormat="1" ht="15.75" x14ac:dyDescent="0.2">
      <c r="A45" s="45"/>
      <c r="B45" s="12"/>
      <c r="C45" s="13" t="s">
        <v>45</v>
      </c>
      <c r="D45" s="23"/>
      <c r="E45" s="23" t="s">
        <v>190</v>
      </c>
      <c r="F45" s="23" t="s">
        <v>194</v>
      </c>
      <c r="G45" s="23" t="s">
        <v>48</v>
      </c>
      <c r="H45" s="23"/>
      <c r="I45" s="115">
        <f>I46</f>
        <v>200</v>
      </c>
      <c r="J45" s="115">
        <f t="shared" si="2"/>
        <v>200</v>
      </c>
      <c r="K45" s="115">
        <f t="shared" si="2"/>
        <v>200</v>
      </c>
    </row>
    <row r="46" spans="1:12" ht="32.25" customHeight="1" x14ac:dyDescent="0.2">
      <c r="B46" s="12"/>
      <c r="C46" s="29" t="s">
        <v>92</v>
      </c>
      <c r="D46" s="23"/>
      <c r="E46" s="23" t="s">
        <v>190</v>
      </c>
      <c r="F46" s="23" t="s">
        <v>194</v>
      </c>
      <c r="G46" s="23" t="s">
        <v>59</v>
      </c>
      <c r="H46" s="24"/>
      <c r="I46" s="115">
        <f>I47</f>
        <v>200</v>
      </c>
      <c r="J46" s="115">
        <f t="shared" si="2"/>
        <v>200</v>
      </c>
      <c r="K46" s="115">
        <f t="shared" si="2"/>
        <v>200</v>
      </c>
    </row>
    <row r="47" spans="1:12" ht="17.25" customHeight="1" x14ac:dyDescent="0.2">
      <c r="B47" s="12"/>
      <c r="C47" s="29" t="s">
        <v>85</v>
      </c>
      <c r="D47" s="23"/>
      <c r="E47" s="23" t="s">
        <v>190</v>
      </c>
      <c r="F47" s="23" t="s">
        <v>194</v>
      </c>
      <c r="G47" s="23" t="s">
        <v>59</v>
      </c>
      <c r="H47" s="24">
        <v>870</v>
      </c>
      <c r="I47" s="115">
        <v>200</v>
      </c>
      <c r="J47" s="115">
        <v>200</v>
      </c>
      <c r="K47" s="115">
        <v>200</v>
      </c>
    </row>
    <row r="48" spans="1:12" ht="15.75" x14ac:dyDescent="0.2">
      <c r="B48" s="12"/>
      <c r="C48" s="27" t="s">
        <v>13</v>
      </c>
      <c r="D48" s="24"/>
      <c r="E48" s="20" t="s">
        <v>190</v>
      </c>
      <c r="F48" s="20" t="s">
        <v>195</v>
      </c>
      <c r="G48" s="20"/>
      <c r="H48" s="11"/>
      <c r="I48" s="114">
        <f>I49</f>
        <v>4856.0479999999998</v>
      </c>
      <c r="J48" s="114">
        <f t="shared" ref="J48:K50" si="3">J49</f>
        <v>264</v>
      </c>
      <c r="K48" s="114">
        <f t="shared" si="3"/>
        <v>264</v>
      </c>
      <c r="L48" s="132"/>
    </row>
    <row r="49" spans="2:11" ht="27" customHeight="1" x14ac:dyDescent="0.2">
      <c r="B49" s="12"/>
      <c r="C49" s="27" t="s">
        <v>14</v>
      </c>
      <c r="D49" s="20"/>
      <c r="E49" s="20" t="s">
        <v>190</v>
      </c>
      <c r="F49" s="20" t="s">
        <v>195</v>
      </c>
      <c r="G49" s="20" t="s">
        <v>32</v>
      </c>
      <c r="H49" s="20"/>
      <c r="I49" s="114">
        <f>I50</f>
        <v>4856.0479999999998</v>
      </c>
      <c r="J49" s="114">
        <f t="shared" si="3"/>
        <v>264</v>
      </c>
      <c r="K49" s="114">
        <f t="shared" si="3"/>
        <v>264</v>
      </c>
    </row>
    <row r="50" spans="2:11" ht="15.75" x14ac:dyDescent="0.2">
      <c r="B50" s="12"/>
      <c r="C50" s="13" t="s">
        <v>45</v>
      </c>
      <c r="D50" s="23"/>
      <c r="E50" s="23" t="s">
        <v>190</v>
      </c>
      <c r="F50" s="23" t="s">
        <v>195</v>
      </c>
      <c r="G50" s="23" t="s">
        <v>61</v>
      </c>
      <c r="H50" s="23"/>
      <c r="I50" s="115">
        <f>I51</f>
        <v>4856.0479999999998</v>
      </c>
      <c r="J50" s="115">
        <f t="shared" si="3"/>
        <v>264</v>
      </c>
      <c r="K50" s="115">
        <f t="shared" si="3"/>
        <v>264</v>
      </c>
    </row>
    <row r="51" spans="2:11" ht="15.75" x14ac:dyDescent="0.2">
      <c r="B51" s="12"/>
      <c r="C51" s="13" t="s">
        <v>45</v>
      </c>
      <c r="D51" s="23"/>
      <c r="E51" s="23" t="s">
        <v>190</v>
      </c>
      <c r="F51" s="23" t="s">
        <v>195</v>
      </c>
      <c r="G51" s="23" t="s">
        <v>62</v>
      </c>
      <c r="H51" s="23"/>
      <c r="I51" s="115">
        <f>I53+I54+I56</f>
        <v>4856.0479999999998</v>
      </c>
      <c r="J51" s="115">
        <f>J53+J55+J57</f>
        <v>264</v>
      </c>
      <c r="K51" s="115">
        <f>K53+K55+K57</f>
        <v>264</v>
      </c>
    </row>
    <row r="52" spans="2:11" ht="15.75" x14ac:dyDescent="0.2">
      <c r="B52" s="12"/>
      <c r="C52" s="33" t="s">
        <v>151</v>
      </c>
      <c r="D52" s="20"/>
      <c r="E52" s="23" t="s">
        <v>190</v>
      </c>
      <c r="F52" s="23" t="s">
        <v>195</v>
      </c>
      <c r="G52" s="23" t="s">
        <v>152</v>
      </c>
      <c r="H52" s="20"/>
      <c r="I52" s="115">
        <f>I53</f>
        <v>314</v>
      </c>
      <c r="J52" s="115">
        <f>J53</f>
        <v>14</v>
      </c>
      <c r="K52" s="115">
        <f>K53</f>
        <v>14</v>
      </c>
    </row>
    <row r="53" spans="2:11" ht="15.75" x14ac:dyDescent="0.2">
      <c r="B53" s="12"/>
      <c r="C53" s="26" t="s">
        <v>68</v>
      </c>
      <c r="D53" s="20"/>
      <c r="E53" s="23" t="s">
        <v>190</v>
      </c>
      <c r="F53" s="23" t="s">
        <v>195</v>
      </c>
      <c r="G53" s="23" t="s">
        <v>152</v>
      </c>
      <c r="H53" s="23" t="s">
        <v>72</v>
      </c>
      <c r="I53" s="115">
        <v>314</v>
      </c>
      <c r="J53" s="115">
        <v>14</v>
      </c>
      <c r="K53" s="115">
        <v>14</v>
      </c>
    </row>
    <row r="54" spans="2:11" ht="25.5" x14ac:dyDescent="0.2">
      <c r="B54" s="12"/>
      <c r="C54" s="29" t="s">
        <v>156</v>
      </c>
      <c r="D54" s="20"/>
      <c r="E54" s="23" t="s">
        <v>190</v>
      </c>
      <c r="F54" s="23" t="s">
        <v>195</v>
      </c>
      <c r="G54" s="23" t="s">
        <v>157</v>
      </c>
      <c r="H54" s="23"/>
      <c r="I54" s="115">
        <f>I55</f>
        <v>150</v>
      </c>
      <c r="J54" s="115">
        <f>J55</f>
        <v>150</v>
      </c>
      <c r="K54" s="115">
        <f>K55</f>
        <v>150</v>
      </c>
    </row>
    <row r="55" spans="2:11" ht="25.5" x14ac:dyDescent="0.2">
      <c r="B55" s="12"/>
      <c r="C55" s="26" t="s">
        <v>67</v>
      </c>
      <c r="D55" s="20"/>
      <c r="E55" s="23" t="s">
        <v>190</v>
      </c>
      <c r="F55" s="23" t="s">
        <v>195</v>
      </c>
      <c r="G55" s="23" t="s">
        <v>157</v>
      </c>
      <c r="H55" s="23" t="s">
        <v>70</v>
      </c>
      <c r="I55" s="115">
        <v>150</v>
      </c>
      <c r="J55" s="115">
        <v>150</v>
      </c>
      <c r="K55" s="115">
        <v>150</v>
      </c>
    </row>
    <row r="56" spans="2:11" ht="25.5" x14ac:dyDescent="0.2">
      <c r="B56" s="12"/>
      <c r="C56" s="29" t="s">
        <v>104</v>
      </c>
      <c r="D56" s="20"/>
      <c r="E56" s="23" t="s">
        <v>190</v>
      </c>
      <c r="F56" s="23" t="s">
        <v>195</v>
      </c>
      <c r="G56" s="23" t="s">
        <v>63</v>
      </c>
      <c r="H56" s="23"/>
      <c r="I56" s="115">
        <f>I57+I58</f>
        <v>4392.0479999999998</v>
      </c>
      <c r="J56" s="115">
        <f>J57</f>
        <v>100</v>
      </c>
      <c r="K56" s="115">
        <f>K57</f>
        <v>100</v>
      </c>
    </row>
    <row r="57" spans="2:11" ht="25.5" x14ac:dyDescent="0.2">
      <c r="B57" s="12"/>
      <c r="C57" s="26" t="s">
        <v>67</v>
      </c>
      <c r="D57" s="20"/>
      <c r="E57" s="23" t="s">
        <v>190</v>
      </c>
      <c r="F57" s="23" t="s">
        <v>195</v>
      </c>
      <c r="G57" s="23" t="s">
        <v>63</v>
      </c>
      <c r="H57" s="23" t="s">
        <v>70</v>
      </c>
      <c r="I57" s="117">
        <v>4388.2479999999996</v>
      </c>
      <c r="J57" s="115">
        <v>100</v>
      </c>
      <c r="K57" s="115">
        <v>100</v>
      </c>
    </row>
    <row r="58" spans="2:11" ht="15.75" x14ac:dyDescent="0.2">
      <c r="B58" s="12"/>
      <c r="C58" s="26" t="s">
        <v>257</v>
      </c>
      <c r="D58" s="20"/>
      <c r="E58" s="24" t="s">
        <v>262</v>
      </c>
      <c r="F58" s="23" t="s">
        <v>263</v>
      </c>
      <c r="G58" s="23" t="s">
        <v>63</v>
      </c>
      <c r="H58" s="24">
        <v>830</v>
      </c>
      <c r="I58" s="148">
        <v>3.8</v>
      </c>
      <c r="J58" s="115">
        <v>0</v>
      </c>
      <c r="K58" s="115">
        <v>0</v>
      </c>
    </row>
    <row r="59" spans="2:11" ht="14.25" x14ac:dyDescent="0.2">
      <c r="B59" s="12"/>
      <c r="C59" s="27" t="s">
        <v>120</v>
      </c>
      <c r="D59" s="20"/>
      <c r="E59" s="20" t="s">
        <v>196</v>
      </c>
      <c r="F59" s="20" t="s">
        <v>191</v>
      </c>
      <c r="G59" s="20"/>
      <c r="H59" s="20"/>
      <c r="I59" s="118">
        <f t="shared" ref="I59:K63" si="4">I60</f>
        <v>297.39999999999998</v>
      </c>
      <c r="J59" s="118">
        <f t="shared" si="4"/>
        <v>297.39999999999998</v>
      </c>
      <c r="K59" s="118">
        <f t="shared" si="4"/>
        <v>297.39999999999998</v>
      </c>
    </row>
    <row r="60" spans="2:11" ht="14.25" x14ac:dyDescent="0.2">
      <c r="B60" s="12"/>
      <c r="C60" s="27" t="s">
        <v>234</v>
      </c>
      <c r="D60" s="20"/>
      <c r="E60" s="20" t="s">
        <v>196</v>
      </c>
      <c r="F60" s="20" t="s">
        <v>197</v>
      </c>
      <c r="G60" s="20"/>
      <c r="H60" s="20"/>
      <c r="I60" s="118">
        <f t="shared" si="4"/>
        <v>297.39999999999998</v>
      </c>
      <c r="J60" s="118">
        <f t="shared" si="4"/>
        <v>297.39999999999998</v>
      </c>
      <c r="K60" s="118">
        <f t="shared" si="4"/>
        <v>297.39999999999998</v>
      </c>
    </row>
    <row r="61" spans="2:11" ht="25.5" x14ac:dyDescent="0.2">
      <c r="B61" s="12"/>
      <c r="C61" s="19" t="s">
        <v>78</v>
      </c>
      <c r="D61" s="20"/>
      <c r="E61" s="20" t="s">
        <v>196</v>
      </c>
      <c r="F61" s="20" t="s">
        <v>197</v>
      </c>
      <c r="G61" s="20" t="s">
        <v>28</v>
      </c>
      <c r="H61" s="20"/>
      <c r="I61" s="118">
        <f t="shared" si="4"/>
        <v>297.39999999999998</v>
      </c>
      <c r="J61" s="118">
        <f t="shared" si="4"/>
        <v>297.39999999999998</v>
      </c>
      <c r="K61" s="118">
        <f t="shared" si="4"/>
        <v>297.39999999999998</v>
      </c>
    </row>
    <row r="62" spans="2:11" ht="15" x14ac:dyDescent="0.2">
      <c r="B62" s="12"/>
      <c r="C62" s="34" t="s">
        <v>45</v>
      </c>
      <c r="D62" s="68"/>
      <c r="E62" s="23" t="s">
        <v>196</v>
      </c>
      <c r="F62" s="23" t="s">
        <v>197</v>
      </c>
      <c r="G62" s="24" t="s">
        <v>41</v>
      </c>
      <c r="H62" s="24"/>
      <c r="I62" s="119">
        <f t="shared" si="4"/>
        <v>297.39999999999998</v>
      </c>
      <c r="J62" s="119">
        <f t="shared" si="4"/>
        <v>297.39999999999998</v>
      </c>
      <c r="K62" s="119">
        <f t="shared" si="4"/>
        <v>297.39999999999998</v>
      </c>
    </row>
    <row r="63" spans="2:11" ht="15" x14ac:dyDescent="0.2">
      <c r="B63" s="12"/>
      <c r="C63" s="34" t="s">
        <v>45</v>
      </c>
      <c r="D63" s="69"/>
      <c r="E63" s="23" t="s">
        <v>196</v>
      </c>
      <c r="F63" s="23" t="s">
        <v>197</v>
      </c>
      <c r="G63" s="70" t="s">
        <v>48</v>
      </c>
      <c r="H63" s="70"/>
      <c r="I63" s="120">
        <f t="shared" si="4"/>
        <v>297.39999999999998</v>
      </c>
      <c r="J63" s="120">
        <f t="shared" si="4"/>
        <v>297.39999999999998</v>
      </c>
      <c r="K63" s="120">
        <f t="shared" si="4"/>
        <v>297.39999999999998</v>
      </c>
    </row>
    <row r="64" spans="2:11" ht="25.5" x14ac:dyDescent="0.2">
      <c r="B64" s="12"/>
      <c r="C64" s="71" t="s">
        <v>121</v>
      </c>
      <c r="D64" s="72"/>
      <c r="E64" s="23" t="s">
        <v>196</v>
      </c>
      <c r="F64" s="23" t="s">
        <v>197</v>
      </c>
      <c r="G64" s="73" t="s">
        <v>122</v>
      </c>
      <c r="H64" s="72"/>
      <c r="I64" s="120">
        <f>I65</f>
        <v>297.39999999999998</v>
      </c>
      <c r="J64" s="120">
        <f>J65</f>
        <v>297.39999999999998</v>
      </c>
      <c r="K64" s="120">
        <f>K65</f>
        <v>297.39999999999998</v>
      </c>
    </row>
    <row r="65" spans="2:12" ht="15" x14ac:dyDescent="0.2">
      <c r="B65" s="12"/>
      <c r="C65" s="35" t="s">
        <v>66</v>
      </c>
      <c r="D65" s="72"/>
      <c r="E65" s="23" t="s">
        <v>196</v>
      </c>
      <c r="F65" s="23" t="s">
        <v>197</v>
      </c>
      <c r="G65" s="73" t="s">
        <v>122</v>
      </c>
      <c r="H65" s="72" t="s">
        <v>69</v>
      </c>
      <c r="I65" s="120">
        <v>297.39999999999998</v>
      </c>
      <c r="J65" s="120">
        <v>297.39999999999998</v>
      </c>
      <c r="K65" s="120">
        <v>297.39999999999998</v>
      </c>
    </row>
    <row r="66" spans="2:12" ht="15.75" x14ac:dyDescent="0.2">
      <c r="B66" s="50"/>
      <c r="C66" s="134" t="s">
        <v>15</v>
      </c>
      <c r="D66" s="20"/>
      <c r="E66" s="20" t="s">
        <v>197</v>
      </c>
      <c r="F66" s="20" t="s">
        <v>191</v>
      </c>
      <c r="G66" s="20"/>
      <c r="H66" s="20"/>
      <c r="I66" s="114">
        <f>I67+I82</f>
        <v>1803.82</v>
      </c>
      <c r="J66" s="114">
        <f>J67+J82</f>
        <v>878.04</v>
      </c>
      <c r="K66" s="114">
        <f>K67+K82</f>
        <v>731.04</v>
      </c>
    </row>
    <row r="67" spans="2:12" ht="28.5" x14ac:dyDescent="0.2">
      <c r="B67" s="12"/>
      <c r="C67" s="133" t="s">
        <v>223</v>
      </c>
      <c r="D67" s="23"/>
      <c r="E67" s="20" t="s">
        <v>197</v>
      </c>
      <c r="F67" s="20" t="s">
        <v>202</v>
      </c>
      <c r="G67" s="23"/>
      <c r="H67" s="23"/>
      <c r="I67" s="114">
        <f>I68+I75</f>
        <v>1800.3</v>
      </c>
      <c r="J67" s="114">
        <f>J68</f>
        <v>874.52</v>
      </c>
      <c r="K67" s="114">
        <f>K68</f>
        <v>727.52</v>
      </c>
      <c r="L67" s="132"/>
    </row>
    <row r="68" spans="2:12" ht="42" customHeight="1" x14ac:dyDescent="0.2">
      <c r="B68" s="12"/>
      <c r="C68" s="65" t="s">
        <v>209</v>
      </c>
      <c r="D68" s="20"/>
      <c r="E68" s="20" t="s">
        <v>197</v>
      </c>
      <c r="F68" s="20" t="s">
        <v>202</v>
      </c>
      <c r="G68" s="20" t="s">
        <v>29</v>
      </c>
      <c r="H68" s="20"/>
      <c r="I68" s="114">
        <f>I69+I72</f>
        <v>1590.3</v>
      </c>
      <c r="J68" s="114">
        <f>J69+J72</f>
        <v>874.52</v>
      </c>
      <c r="K68" s="114">
        <f>K69+K72</f>
        <v>727.52</v>
      </c>
    </row>
    <row r="69" spans="2:12" ht="38.25" customHeight="1" x14ac:dyDescent="0.2">
      <c r="B69" s="12"/>
      <c r="C69" s="13" t="s">
        <v>77</v>
      </c>
      <c r="D69" s="23"/>
      <c r="E69" s="23" t="s">
        <v>197</v>
      </c>
      <c r="F69" s="23" t="s">
        <v>202</v>
      </c>
      <c r="G69" s="23" t="s">
        <v>173</v>
      </c>
      <c r="H69" s="24"/>
      <c r="I69" s="115">
        <f t="shared" ref="I69:K70" si="5">I70</f>
        <v>97.7</v>
      </c>
      <c r="J69" s="115">
        <f t="shared" si="5"/>
        <v>117.52</v>
      </c>
      <c r="K69" s="115">
        <f t="shared" si="5"/>
        <v>62.52</v>
      </c>
    </row>
    <row r="70" spans="2:12" ht="24" customHeight="1" x14ac:dyDescent="0.2">
      <c r="B70" s="12"/>
      <c r="C70" s="29" t="s">
        <v>178</v>
      </c>
      <c r="D70" s="23"/>
      <c r="E70" s="23" t="s">
        <v>197</v>
      </c>
      <c r="F70" s="23" t="s">
        <v>202</v>
      </c>
      <c r="G70" s="23" t="s">
        <v>174</v>
      </c>
      <c r="H70" s="24"/>
      <c r="I70" s="115">
        <f t="shared" si="5"/>
        <v>97.7</v>
      </c>
      <c r="J70" s="115">
        <f t="shared" si="5"/>
        <v>117.52</v>
      </c>
      <c r="K70" s="115">
        <f t="shared" si="5"/>
        <v>62.52</v>
      </c>
    </row>
    <row r="71" spans="2:12" ht="30" customHeight="1" x14ac:dyDescent="0.2">
      <c r="B71" s="12"/>
      <c r="C71" s="26" t="s">
        <v>146</v>
      </c>
      <c r="D71" s="23"/>
      <c r="E71" s="23" t="s">
        <v>197</v>
      </c>
      <c r="F71" s="23" t="s">
        <v>202</v>
      </c>
      <c r="G71" s="23" t="s">
        <v>174</v>
      </c>
      <c r="H71" s="24">
        <v>240</v>
      </c>
      <c r="I71" s="115">
        <v>97.7</v>
      </c>
      <c r="J71" s="115">
        <v>117.52</v>
      </c>
      <c r="K71" s="115">
        <v>62.52</v>
      </c>
    </row>
    <row r="72" spans="2:12" ht="15.75" x14ac:dyDescent="0.2">
      <c r="B72" s="12"/>
      <c r="C72" s="13" t="s">
        <v>64</v>
      </c>
      <c r="D72" s="23"/>
      <c r="E72" s="23" t="s">
        <v>197</v>
      </c>
      <c r="F72" s="23" t="s">
        <v>202</v>
      </c>
      <c r="G72" s="23" t="s">
        <v>175</v>
      </c>
      <c r="H72" s="24"/>
      <c r="I72" s="115">
        <f t="shared" ref="I72:K73" si="6">I73</f>
        <v>1492.6</v>
      </c>
      <c r="J72" s="115">
        <f t="shared" si="6"/>
        <v>757</v>
      </c>
      <c r="K72" s="115">
        <f t="shared" si="6"/>
        <v>665</v>
      </c>
    </row>
    <row r="73" spans="2:12" ht="20.25" customHeight="1" x14ac:dyDescent="0.2">
      <c r="B73" s="12"/>
      <c r="C73" s="29" t="s">
        <v>94</v>
      </c>
      <c r="D73" s="23"/>
      <c r="E73" s="23" t="s">
        <v>197</v>
      </c>
      <c r="F73" s="23" t="s">
        <v>202</v>
      </c>
      <c r="G73" s="23" t="s">
        <v>176</v>
      </c>
      <c r="H73" s="24"/>
      <c r="I73" s="115">
        <f t="shared" si="6"/>
        <v>1492.6</v>
      </c>
      <c r="J73" s="115">
        <f t="shared" si="6"/>
        <v>757</v>
      </c>
      <c r="K73" s="115">
        <f t="shared" si="6"/>
        <v>665</v>
      </c>
    </row>
    <row r="74" spans="2:12" ht="24.75" customHeight="1" x14ac:dyDescent="0.2">
      <c r="B74" s="12"/>
      <c r="C74" s="26" t="s">
        <v>67</v>
      </c>
      <c r="D74" s="23"/>
      <c r="E74" s="23" t="s">
        <v>197</v>
      </c>
      <c r="F74" s="23" t="s">
        <v>202</v>
      </c>
      <c r="G74" s="23" t="s">
        <v>176</v>
      </c>
      <c r="H74" s="24">
        <v>240</v>
      </c>
      <c r="I74" s="115">
        <v>1492.6</v>
      </c>
      <c r="J74" s="115">
        <v>757</v>
      </c>
      <c r="K74" s="115">
        <v>665</v>
      </c>
    </row>
    <row r="75" spans="2:12" ht="24.75" customHeight="1" x14ac:dyDescent="0.2">
      <c r="B75" s="12"/>
      <c r="C75" s="19" t="s">
        <v>78</v>
      </c>
      <c r="D75" s="23"/>
      <c r="E75" s="20" t="s">
        <v>197</v>
      </c>
      <c r="F75" s="20" t="s">
        <v>202</v>
      </c>
      <c r="G75" s="20" t="s">
        <v>28</v>
      </c>
      <c r="H75" s="20"/>
      <c r="I75" s="147">
        <f>I76</f>
        <v>210</v>
      </c>
      <c r="J75" s="114">
        <v>0</v>
      </c>
      <c r="K75" s="114">
        <v>0</v>
      </c>
    </row>
    <row r="76" spans="2:12" ht="21.75" customHeight="1" x14ac:dyDescent="0.2">
      <c r="B76" s="12"/>
      <c r="C76" s="13" t="s">
        <v>45</v>
      </c>
      <c r="D76" s="23"/>
      <c r="E76" s="23" t="s">
        <v>197</v>
      </c>
      <c r="F76" s="23" t="s">
        <v>202</v>
      </c>
      <c r="G76" s="23" t="s">
        <v>41</v>
      </c>
      <c r="H76" s="24"/>
      <c r="I76" s="148">
        <f>I77</f>
        <v>210</v>
      </c>
      <c r="J76" s="115">
        <v>0</v>
      </c>
      <c r="K76" s="115">
        <v>0</v>
      </c>
    </row>
    <row r="77" spans="2:12" ht="18.75" customHeight="1" x14ac:dyDescent="0.2">
      <c r="B77" s="12"/>
      <c r="C77" s="13" t="s">
        <v>45</v>
      </c>
      <c r="D77" s="23"/>
      <c r="E77" s="23" t="s">
        <v>197</v>
      </c>
      <c r="F77" s="23" t="s">
        <v>202</v>
      </c>
      <c r="G77" s="23" t="s">
        <v>48</v>
      </c>
      <c r="H77" s="24"/>
      <c r="I77" s="148">
        <f>I80+I78</f>
        <v>210</v>
      </c>
      <c r="J77" s="115">
        <v>0</v>
      </c>
      <c r="K77" s="115">
        <v>0</v>
      </c>
    </row>
    <row r="78" spans="2:12" ht="26.25" customHeight="1" x14ac:dyDescent="0.2">
      <c r="B78" s="12"/>
      <c r="C78" s="29" t="s">
        <v>265</v>
      </c>
      <c r="D78" s="23"/>
      <c r="E78" s="23" t="s">
        <v>197</v>
      </c>
      <c r="F78" s="23" t="s">
        <v>202</v>
      </c>
      <c r="G78" s="23" t="s">
        <v>264</v>
      </c>
      <c r="H78" s="24"/>
      <c r="I78" s="148">
        <f>I79</f>
        <v>110</v>
      </c>
      <c r="J78" s="115">
        <v>0</v>
      </c>
      <c r="K78" s="115">
        <v>0</v>
      </c>
    </row>
    <row r="79" spans="2:12" ht="18.75" customHeight="1" x14ac:dyDescent="0.2">
      <c r="B79" s="12"/>
      <c r="C79" s="149" t="s">
        <v>68</v>
      </c>
      <c r="D79" s="23"/>
      <c r="E79" s="23" t="s">
        <v>197</v>
      </c>
      <c r="F79" s="23" t="s">
        <v>202</v>
      </c>
      <c r="G79" s="23" t="s">
        <v>264</v>
      </c>
      <c r="H79" s="24">
        <v>850</v>
      </c>
      <c r="I79" s="148">
        <v>110</v>
      </c>
      <c r="J79" s="115">
        <v>0</v>
      </c>
      <c r="K79" s="115">
        <v>0</v>
      </c>
    </row>
    <row r="80" spans="2:12" ht="19.5" customHeight="1" x14ac:dyDescent="0.2">
      <c r="B80" s="12"/>
      <c r="C80" s="151" t="s">
        <v>254</v>
      </c>
      <c r="D80" s="23"/>
      <c r="E80" s="23" t="s">
        <v>197</v>
      </c>
      <c r="F80" s="23" t="s">
        <v>202</v>
      </c>
      <c r="G80" s="23" t="s">
        <v>239</v>
      </c>
      <c r="H80" s="20"/>
      <c r="I80" s="148">
        <f>I81</f>
        <v>100</v>
      </c>
      <c r="J80" s="115">
        <v>0</v>
      </c>
      <c r="K80" s="115">
        <v>0</v>
      </c>
    </row>
    <row r="81" spans="1:12" ht="16.5" customHeight="1" x14ac:dyDescent="0.2">
      <c r="B81" s="12"/>
      <c r="C81" s="149" t="s">
        <v>68</v>
      </c>
      <c r="D81" s="23"/>
      <c r="E81" s="23" t="s">
        <v>197</v>
      </c>
      <c r="F81" s="23" t="s">
        <v>202</v>
      </c>
      <c r="G81" s="23" t="s">
        <v>239</v>
      </c>
      <c r="H81" s="23" t="s">
        <v>72</v>
      </c>
      <c r="I81" s="148">
        <v>100</v>
      </c>
      <c r="J81" s="115">
        <v>0</v>
      </c>
      <c r="K81" s="115">
        <v>0</v>
      </c>
    </row>
    <row r="82" spans="1:12" ht="29.25" customHeight="1" x14ac:dyDescent="0.2">
      <c r="B82" s="12"/>
      <c r="C82" s="65" t="s">
        <v>271</v>
      </c>
      <c r="D82" s="23"/>
      <c r="E82" s="20" t="s">
        <v>197</v>
      </c>
      <c r="F82" s="20" t="s">
        <v>199</v>
      </c>
      <c r="G82" s="23"/>
      <c r="H82" s="24"/>
      <c r="I82" s="114">
        <f>I83</f>
        <v>3.52</v>
      </c>
      <c r="J82" s="114">
        <f t="shared" ref="J82:K85" si="7">J83</f>
        <v>3.52</v>
      </c>
      <c r="K82" s="114">
        <f t="shared" si="7"/>
        <v>3.52</v>
      </c>
    </row>
    <row r="83" spans="1:12" ht="24.75" customHeight="1" x14ac:dyDescent="0.2">
      <c r="B83" s="12"/>
      <c r="C83" s="13" t="s">
        <v>75</v>
      </c>
      <c r="D83" s="23"/>
      <c r="E83" s="23" t="s">
        <v>197</v>
      </c>
      <c r="F83" s="23" t="s">
        <v>199</v>
      </c>
      <c r="G83" s="23" t="s">
        <v>46</v>
      </c>
      <c r="H83" s="24"/>
      <c r="I83" s="115">
        <f>I84</f>
        <v>3.52</v>
      </c>
      <c r="J83" s="115">
        <f t="shared" si="7"/>
        <v>3.52</v>
      </c>
      <c r="K83" s="115">
        <f t="shared" si="7"/>
        <v>3.52</v>
      </c>
    </row>
    <row r="84" spans="1:12" ht="16.5" customHeight="1" x14ac:dyDescent="0.2">
      <c r="B84" s="12"/>
      <c r="C84" s="13" t="s">
        <v>45</v>
      </c>
      <c r="D84" s="23"/>
      <c r="E84" s="23" t="s">
        <v>197</v>
      </c>
      <c r="F84" s="23" t="s">
        <v>199</v>
      </c>
      <c r="G84" s="23" t="s">
        <v>47</v>
      </c>
      <c r="H84" s="24"/>
      <c r="I84" s="115">
        <f>I85</f>
        <v>3.52</v>
      </c>
      <c r="J84" s="115">
        <f t="shared" si="7"/>
        <v>3.52</v>
      </c>
      <c r="K84" s="115">
        <f t="shared" si="7"/>
        <v>3.52</v>
      </c>
    </row>
    <row r="85" spans="1:12" ht="39.75" customHeight="1" x14ac:dyDescent="0.2">
      <c r="B85" s="12"/>
      <c r="C85" s="32" t="s">
        <v>93</v>
      </c>
      <c r="D85" s="23"/>
      <c r="E85" s="23" t="s">
        <v>197</v>
      </c>
      <c r="F85" s="23" t="s">
        <v>199</v>
      </c>
      <c r="G85" s="23" t="s">
        <v>60</v>
      </c>
      <c r="H85" s="23"/>
      <c r="I85" s="115">
        <f>I86</f>
        <v>3.52</v>
      </c>
      <c r="J85" s="115">
        <f t="shared" si="7"/>
        <v>3.52</v>
      </c>
      <c r="K85" s="115">
        <f t="shared" si="7"/>
        <v>3.52</v>
      </c>
    </row>
    <row r="86" spans="1:12" ht="24" customHeight="1" x14ac:dyDescent="0.2">
      <c r="B86" s="12"/>
      <c r="C86" s="26" t="s">
        <v>67</v>
      </c>
      <c r="D86" s="23"/>
      <c r="E86" s="23" t="s">
        <v>197</v>
      </c>
      <c r="F86" s="23" t="s">
        <v>199</v>
      </c>
      <c r="G86" s="23" t="s">
        <v>60</v>
      </c>
      <c r="H86" s="23" t="s">
        <v>70</v>
      </c>
      <c r="I86" s="115">
        <v>3.52</v>
      </c>
      <c r="J86" s="115">
        <v>3.52</v>
      </c>
      <c r="K86" s="115">
        <v>3.52</v>
      </c>
    </row>
    <row r="87" spans="1:12" s="2" customFormat="1" ht="15.75" x14ac:dyDescent="0.2">
      <c r="A87" s="45"/>
      <c r="B87" s="12"/>
      <c r="C87" s="27" t="s">
        <v>16</v>
      </c>
      <c r="D87" s="20"/>
      <c r="E87" s="20" t="s">
        <v>192</v>
      </c>
      <c r="F87" s="20" t="s">
        <v>191</v>
      </c>
      <c r="G87" s="20" t="s">
        <v>8</v>
      </c>
      <c r="H87" s="20" t="s">
        <v>8</v>
      </c>
      <c r="I87" s="114">
        <f>I88+I110</f>
        <v>12035.484</v>
      </c>
      <c r="J87" s="114">
        <f>J88+J110</f>
        <v>2500</v>
      </c>
      <c r="K87" s="114">
        <f>K88+K110</f>
        <v>14435.47</v>
      </c>
    </row>
    <row r="88" spans="1:12" s="2" customFormat="1" ht="15.75" x14ac:dyDescent="0.2">
      <c r="A88" s="45"/>
      <c r="B88" s="12"/>
      <c r="C88" s="27" t="s">
        <v>17</v>
      </c>
      <c r="D88" s="20"/>
      <c r="E88" s="20" t="s">
        <v>192</v>
      </c>
      <c r="F88" s="20" t="s">
        <v>198</v>
      </c>
      <c r="G88" s="20"/>
      <c r="H88" s="20"/>
      <c r="I88" s="114">
        <f>I89+I102+I106</f>
        <v>7141.1440000000002</v>
      </c>
      <c r="J88" s="114">
        <f>J89+J102+J106</f>
        <v>2180</v>
      </c>
      <c r="K88" s="114">
        <f>K89+K102+K106</f>
        <v>12037.507</v>
      </c>
      <c r="L88" s="131"/>
    </row>
    <row r="89" spans="1:12" s="2" customFormat="1" ht="45.75" customHeight="1" x14ac:dyDescent="0.2">
      <c r="A89" s="45"/>
      <c r="B89" s="12"/>
      <c r="C89" s="27" t="s">
        <v>210</v>
      </c>
      <c r="D89" s="20"/>
      <c r="E89" s="20" t="s">
        <v>192</v>
      </c>
      <c r="F89" s="20" t="s">
        <v>198</v>
      </c>
      <c r="G89" s="20" t="s">
        <v>33</v>
      </c>
      <c r="H89" s="36"/>
      <c r="I89" s="121">
        <f>I90+I98</f>
        <v>5549.0770000000002</v>
      </c>
      <c r="J89" s="121">
        <f>J90+J98</f>
        <v>2180</v>
      </c>
      <c r="K89" s="121">
        <f>K90+K98+K97</f>
        <v>12037.507</v>
      </c>
    </row>
    <row r="90" spans="1:12" s="2" customFormat="1" ht="25.5" x14ac:dyDescent="0.2">
      <c r="A90" s="45"/>
      <c r="B90" s="12"/>
      <c r="C90" s="13" t="s">
        <v>95</v>
      </c>
      <c r="D90" s="23"/>
      <c r="E90" s="23" t="s">
        <v>192</v>
      </c>
      <c r="F90" s="23" t="s">
        <v>198</v>
      </c>
      <c r="G90" s="23" t="s">
        <v>34</v>
      </c>
      <c r="H90" s="24"/>
      <c r="I90" s="115">
        <f>I91</f>
        <v>5109.0770000000002</v>
      </c>
      <c r="J90" s="115">
        <f>J91</f>
        <v>2090</v>
      </c>
      <c r="K90" s="115">
        <f>K91</f>
        <v>1005.832</v>
      </c>
    </row>
    <row r="91" spans="1:12" s="2" customFormat="1" ht="56.25" customHeight="1" x14ac:dyDescent="0.2">
      <c r="A91" s="45"/>
      <c r="B91" s="12"/>
      <c r="C91" s="13" t="s">
        <v>236</v>
      </c>
      <c r="D91" s="23"/>
      <c r="E91" s="23" t="s">
        <v>192</v>
      </c>
      <c r="F91" s="23" t="s">
        <v>198</v>
      </c>
      <c r="G91" s="23" t="s">
        <v>44</v>
      </c>
      <c r="H91" s="24"/>
      <c r="I91" s="115">
        <f>I93+I95</f>
        <v>5109.0770000000002</v>
      </c>
      <c r="J91" s="115">
        <f>J93+J95</f>
        <v>2090</v>
      </c>
      <c r="K91" s="115">
        <f>K93+K95</f>
        <v>1005.832</v>
      </c>
    </row>
    <row r="92" spans="1:12" s="2" customFormat="1" ht="27.75" customHeight="1" x14ac:dyDescent="0.2">
      <c r="A92" s="45"/>
      <c r="B92" s="12"/>
      <c r="C92" s="29" t="s">
        <v>224</v>
      </c>
      <c r="D92" s="23"/>
      <c r="E92" s="23" t="s">
        <v>192</v>
      </c>
      <c r="F92" s="23" t="s">
        <v>198</v>
      </c>
      <c r="G92" s="23" t="s">
        <v>225</v>
      </c>
      <c r="H92" s="23"/>
      <c r="I92" s="115">
        <f>I93</f>
        <v>1530.2</v>
      </c>
      <c r="J92" s="115">
        <f>J93</f>
        <v>0</v>
      </c>
      <c r="K92" s="115">
        <f>K93</f>
        <v>0</v>
      </c>
    </row>
    <row r="93" spans="1:12" s="2" customFormat="1" ht="29.25" customHeight="1" x14ac:dyDescent="0.2">
      <c r="A93" s="45"/>
      <c r="B93" s="12"/>
      <c r="C93" s="26" t="s">
        <v>67</v>
      </c>
      <c r="D93" s="23"/>
      <c r="E93" s="23" t="s">
        <v>192</v>
      </c>
      <c r="F93" s="23" t="s">
        <v>198</v>
      </c>
      <c r="G93" s="23" t="s">
        <v>225</v>
      </c>
      <c r="H93" s="23" t="s">
        <v>70</v>
      </c>
      <c r="I93" s="115">
        <v>1530.2</v>
      </c>
      <c r="J93" s="115">
        <v>0</v>
      </c>
      <c r="K93" s="115">
        <v>0</v>
      </c>
    </row>
    <row r="94" spans="1:12" s="2" customFormat="1" ht="27" customHeight="1" x14ac:dyDescent="0.2">
      <c r="A94" s="45"/>
      <c r="B94" s="12"/>
      <c r="C94" s="29" t="s">
        <v>204</v>
      </c>
      <c r="D94" s="23"/>
      <c r="E94" s="23" t="s">
        <v>192</v>
      </c>
      <c r="F94" s="23" t="s">
        <v>198</v>
      </c>
      <c r="G94" s="23" t="s">
        <v>205</v>
      </c>
      <c r="H94" s="23"/>
      <c r="I94" s="115">
        <f>I95</f>
        <v>3578.877</v>
      </c>
      <c r="J94" s="115">
        <f>J95</f>
        <v>2090</v>
      </c>
      <c r="K94" s="115">
        <f>K95</f>
        <v>1005.832</v>
      </c>
    </row>
    <row r="95" spans="1:12" s="2" customFormat="1" ht="27.75" customHeight="1" x14ac:dyDescent="0.2">
      <c r="A95" s="45"/>
      <c r="B95" s="12"/>
      <c r="C95" s="26" t="s">
        <v>67</v>
      </c>
      <c r="D95" s="23"/>
      <c r="E95" s="23" t="s">
        <v>192</v>
      </c>
      <c r="F95" s="23" t="s">
        <v>198</v>
      </c>
      <c r="G95" s="23" t="s">
        <v>205</v>
      </c>
      <c r="H95" s="23" t="s">
        <v>70</v>
      </c>
      <c r="I95" s="115">
        <v>3578.877</v>
      </c>
      <c r="J95" s="115">
        <v>2090</v>
      </c>
      <c r="K95" s="115">
        <v>1005.832</v>
      </c>
    </row>
    <row r="96" spans="1:12" s="2" customFormat="1" ht="27.75" customHeight="1" x14ac:dyDescent="0.2">
      <c r="A96" s="45"/>
      <c r="B96" s="12"/>
      <c r="C96" s="29" t="s">
        <v>240</v>
      </c>
      <c r="D96" s="23"/>
      <c r="E96" s="23" t="s">
        <v>192</v>
      </c>
      <c r="F96" s="23" t="s">
        <v>198</v>
      </c>
      <c r="G96" s="23" t="s">
        <v>241</v>
      </c>
      <c r="H96" s="23"/>
      <c r="I96" s="148">
        <f>I97</f>
        <v>0</v>
      </c>
      <c r="J96" s="115">
        <v>0</v>
      </c>
      <c r="K96" s="148">
        <f>K97</f>
        <v>10941.674999999999</v>
      </c>
    </row>
    <row r="97" spans="1:11" s="2" customFormat="1" ht="27.75" customHeight="1" x14ac:dyDescent="0.2">
      <c r="A97" s="45"/>
      <c r="B97" s="12"/>
      <c r="C97" s="26" t="s">
        <v>67</v>
      </c>
      <c r="D97" s="23"/>
      <c r="E97" s="23" t="s">
        <v>192</v>
      </c>
      <c r="F97" s="23" t="s">
        <v>198</v>
      </c>
      <c r="G97" s="23" t="s">
        <v>241</v>
      </c>
      <c r="H97" s="23" t="s">
        <v>70</v>
      </c>
      <c r="I97" s="148">
        <v>0</v>
      </c>
      <c r="J97" s="115">
        <v>0</v>
      </c>
      <c r="K97" s="148">
        <v>10941.674999999999</v>
      </c>
    </row>
    <row r="98" spans="1:11" s="2" customFormat="1" ht="33.75" customHeight="1" x14ac:dyDescent="0.2">
      <c r="A98" s="45"/>
      <c r="B98" s="12"/>
      <c r="C98" s="13" t="s">
        <v>123</v>
      </c>
      <c r="D98" s="23"/>
      <c r="E98" s="23" t="s">
        <v>192</v>
      </c>
      <c r="F98" s="23" t="s">
        <v>198</v>
      </c>
      <c r="G98" s="23" t="s">
        <v>124</v>
      </c>
      <c r="H98" s="24"/>
      <c r="I98" s="119">
        <f>I99</f>
        <v>440</v>
      </c>
      <c r="J98" s="119">
        <f t="shared" ref="J98:K100" si="8">J99</f>
        <v>90</v>
      </c>
      <c r="K98" s="119">
        <f t="shared" si="8"/>
        <v>90</v>
      </c>
    </row>
    <row r="99" spans="1:11" s="2" customFormat="1" ht="33.75" customHeight="1" x14ac:dyDescent="0.2">
      <c r="A99" s="45"/>
      <c r="B99" s="12"/>
      <c r="C99" s="13" t="s">
        <v>128</v>
      </c>
      <c r="D99" s="23"/>
      <c r="E99" s="23" t="s">
        <v>192</v>
      </c>
      <c r="F99" s="23" t="s">
        <v>198</v>
      </c>
      <c r="G99" s="23" t="s">
        <v>125</v>
      </c>
      <c r="H99" s="24"/>
      <c r="I99" s="119">
        <f>I100</f>
        <v>440</v>
      </c>
      <c r="J99" s="119">
        <f>J100</f>
        <v>90</v>
      </c>
      <c r="K99" s="119">
        <f>K100</f>
        <v>90</v>
      </c>
    </row>
    <row r="100" spans="1:11" s="2" customFormat="1" ht="25.5" x14ac:dyDescent="0.2">
      <c r="A100" s="45"/>
      <c r="B100" s="12"/>
      <c r="C100" s="29" t="s">
        <v>126</v>
      </c>
      <c r="D100" s="23"/>
      <c r="E100" s="23" t="s">
        <v>192</v>
      </c>
      <c r="F100" s="23" t="s">
        <v>198</v>
      </c>
      <c r="G100" s="23" t="s">
        <v>127</v>
      </c>
      <c r="H100" s="24"/>
      <c r="I100" s="119">
        <f>I101</f>
        <v>440</v>
      </c>
      <c r="J100" s="119">
        <f t="shared" si="8"/>
        <v>90</v>
      </c>
      <c r="K100" s="119">
        <f t="shared" si="8"/>
        <v>90</v>
      </c>
    </row>
    <row r="101" spans="1:11" s="2" customFormat="1" ht="26.25" customHeight="1" x14ac:dyDescent="0.2">
      <c r="A101" s="45"/>
      <c r="B101" s="12"/>
      <c r="C101" s="26" t="s">
        <v>67</v>
      </c>
      <c r="D101" s="23"/>
      <c r="E101" s="23" t="s">
        <v>192</v>
      </c>
      <c r="F101" s="23" t="s">
        <v>198</v>
      </c>
      <c r="G101" s="23" t="s">
        <v>127</v>
      </c>
      <c r="H101" s="24">
        <v>240</v>
      </c>
      <c r="I101" s="119">
        <v>440</v>
      </c>
      <c r="J101" s="119">
        <v>90</v>
      </c>
      <c r="K101" s="119">
        <v>90</v>
      </c>
    </row>
    <row r="102" spans="1:11" s="2" customFormat="1" ht="38.25" customHeight="1" x14ac:dyDescent="0.25">
      <c r="A102" s="45"/>
      <c r="B102" s="12"/>
      <c r="C102" s="53" t="s">
        <v>211</v>
      </c>
      <c r="D102" s="52"/>
      <c r="E102" s="20" t="s">
        <v>192</v>
      </c>
      <c r="F102" s="20" t="s">
        <v>198</v>
      </c>
      <c r="G102" s="52" t="s">
        <v>108</v>
      </c>
      <c r="H102" s="54"/>
      <c r="I102" s="122">
        <f>I103</f>
        <v>1151.414</v>
      </c>
      <c r="J102" s="122">
        <f t="shared" ref="J102:K104" si="9">J103</f>
        <v>0</v>
      </c>
      <c r="K102" s="122">
        <f t="shared" si="9"/>
        <v>0</v>
      </c>
    </row>
    <row r="103" spans="1:11" s="2" customFormat="1" ht="26.25" customHeight="1" x14ac:dyDescent="0.25">
      <c r="A103" s="45"/>
      <c r="B103" s="12"/>
      <c r="C103" s="96" t="s">
        <v>141</v>
      </c>
      <c r="D103" s="52"/>
      <c r="E103" s="20" t="s">
        <v>192</v>
      </c>
      <c r="F103" s="20" t="s">
        <v>198</v>
      </c>
      <c r="G103" s="52" t="s">
        <v>109</v>
      </c>
      <c r="H103" s="54"/>
      <c r="I103" s="122">
        <f>I104</f>
        <v>1151.414</v>
      </c>
      <c r="J103" s="122">
        <f t="shared" si="9"/>
        <v>0</v>
      </c>
      <c r="K103" s="122">
        <f t="shared" si="9"/>
        <v>0</v>
      </c>
    </row>
    <row r="104" spans="1:11" s="2" customFormat="1" ht="44.25" customHeight="1" x14ac:dyDescent="0.25">
      <c r="A104" s="45"/>
      <c r="B104" s="12"/>
      <c r="C104" s="100" t="s">
        <v>139</v>
      </c>
      <c r="D104" s="52"/>
      <c r="E104" s="23" t="s">
        <v>192</v>
      </c>
      <c r="F104" s="23" t="s">
        <v>198</v>
      </c>
      <c r="G104" s="51" t="s">
        <v>149</v>
      </c>
      <c r="H104" s="55"/>
      <c r="I104" s="123">
        <f>I105</f>
        <v>1151.414</v>
      </c>
      <c r="J104" s="123">
        <f t="shared" si="9"/>
        <v>0</v>
      </c>
      <c r="K104" s="123">
        <f t="shared" si="9"/>
        <v>0</v>
      </c>
    </row>
    <row r="105" spans="1:11" s="2" customFormat="1" ht="30" customHeight="1" x14ac:dyDescent="0.25">
      <c r="A105" s="45"/>
      <c r="B105" s="12"/>
      <c r="C105" s="26" t="s">
        <v>110</v>
      </c>
      <c r="D105" s="23"/>
      <c r="E105" s="23" t="s">
        <v>192</v>
      </c>
      <c r="F105" s="23" t="s">
        <v>198</v>
      </c>
      <c r="G105" s="51" t="s">
        <v>149</v>
      </c>
      <c r="H105" s="24">
        <v>240</v>
      </c>
      <c r="I105" s="123">
        <v>1151.414</v>
      </c>
      <c r="J105" s="123">
        <v>0</v>
      </c>
      <c r="K105" s="123">
        <v>0</v>
      </c>
    </row>
    <row r="106" spans="1:11" s="2" customFormat="1" ht="42.75" customHeight="1" x14ac:dyDescent="0.2">
      <c r="A106" s="45"/>
      <c r="B106" s="12"/>
      <c r="C106" s="53" t="s">
        <v>212</v>
      </c>
      <c r="D106" s="77"/>
      <c r="E106" s="20" t="s">
        <v>192</v>
      </c>
      <c r="F106" s="20" t="s">
        <v>198</v>
      </c>
      <c r="G106" s="87" t="s">
        <v>165</v>
      </c>
      <c r="H106" s="77"/>
      <c r="I106" s="124">
        <f>I107</f>
        <v>440.65300000000002</v>
      </c>
      <c r="J106" s="124">
        <f t="shared" ref="J106:K108" si="10">J107</f>
        <v>0</v>
      </c>
      <c r="K106" s="124">
        <f t="shared" si="10"/>
        <v>0</v>
      </c>
    </row>
    <row r="107" spans="1:11" s="2" customFormat="1" ht="24" customHeight="1" x14ac:dyDescent="0.2">
      <c r="A107" s="45"/>
      <c r="B107" s="12"/>
      <c r="C107" s="96" t="s">
        <v>141</v>
      </c>
      <c r="D107" s="77"/>
      <c r="E107" s="23" t="s">
        <v>192</v>
      </c>
      <c r="F107" s="23" t="s">
        <v>198</v>
      </c>
      <c r="G107" s="23" t="s">
        <v>164</v>
      </c>
      <c r="H107" s="77"/>
      <c r="I107" s="125">
        <f>I108</f>
        <v>440.65300000000002</v>
      </c>
      <c r="J107" s="125">
        <f t="shared" si="10"/>
        <v>0</v>
      </c>
      <c r="K107" s="125">
        <f t="shared" si="10"/>
        <v>0</v>
      </c>
    </row>
    <row r="108" spans="1:11" s="2" customFormat="1" ht="38.25" x14ac:dyDescent="0.2">
      <c r="A108" s="45"/>
      <c r="B108" s="12"/>
      <c r="C108" s="29" t="s">
        <v>163</v>
      </c>
      <c r="D108" s="20"/>
      <c r="E108" s="23" t="s">
        <v>192</v>
      </c>
      <c r="F108" s="23" t="s">
        <v>198</v>
      </c>
      <c r="G108" s="23" t="s">
        <v>166</v>
      </c>
      <c r="H108" s="23"/>
      <c r="I108" s="125">
        <f>I109</f>
        <v>440.65300000000002</v>
      </c>
      <c r="J108" s="125">
        <f t="shared" si="10"/>
        <v>0</v>
      </c>
      <c r="K108" s="125">
        <f t="shared" si="10"/>
        <v>0</v>
      </c>
    </row>
    <row r="109" spans="1:11" s="2" customFormat="1" ht="15.75" x14ac:dyDescent="0.2">
      <c r="A109" s="45"/>
      <c r="B109" s="12"/>
      <c r="C109" s="76" t="s">
        <v>110</v>
      </c>
      <c r="D109" s="77"/>
      <c r="E109" s="23" t="s">
        <v>192</v>
      </c>
      <c r="F109" s="23" t="s">
        <v>198</v>
      </c>
      <c r="G109" s="23" t="s">
        <v>166</v>
      </c>
      <c r="H109" s="77" t="s">
        <v>70</v>
      </c>
      <c r="I109" s="125">
        <v>440.65300000000002</v>
      </c>
      <c r="J109" s="125">
        <v>0</v>
      </c>
      <c r="K109" s="125">
        <v>0</v>
      </c>
    </row>
    <row r="110" spans="1:11" s="2" customFormat="1" ht="16.5" customHeight="1" x14ac:dyDescent="0.2">
      <c r="A110" s="45"/>
      <c r="B110" s="12"/>
      <c r="C110" s="19" t="s">
        <v>18</v>
      </c>
      <c r="D110" s="20"/>
      <c r="E110" s="20" t="s">
        <v>192</v>
      </c>
      <c r="F110" s="20" t="s">
        <v>200</v>
      </c>
      <c r="G110" s="23"/>
      <c r="H110" s="24"/>
      <c r="I110" s="114">
        <f>I115+I114</f>
        <v>4894.34</v>
      </c>
      <c r="J110" s="114">
        <f>J115+J114</f>
        <v>320</v>
      </c>
      <c r="K110" s="114">
        <f>K115+K114</f>
        <v>2397.9630000000002</v>
      </c>
    </row>
    <row r="111" spans="1:11" s="2" customFormat="1" ht="40.5" customHeight="1" x14ac:dyDescent="0.2">
      <c r="A111" s="45"/>
      <c r="B111" s="12"/>
      <c r="C111" s="93" t="s">
        <v>213</v>
      </c>
      <c r="D111" s="20"/>
      <c r="E111" s="20" t="s">
        <v>192</v>
      </c>
      <c r="F111" s="20" t="s">
        <v>200</v>
      </c>
      <c r="G111" s="89" t="s">
        <v>134</v>
      </c>
      <c r="H111" s="24"/>
      <c r="I111" s="114">
        <f>I112</f>
        <v>20</v>
      </c>
      <c r="J111" s="114">
        <f t="shared" ref="J111:K113" si="11">J112</f>
        <v>20</v>
      </c>
      <c r="K111" s="114">
        <f t="shared" si="11"/>
        <v>20</v>
      </c>
    </row>
    <row r="112" spans="1:11" s="2" customFormat="1" ht="35.25" customHeight="1" x14ac:dyDescent="0.2">
      <c r="A112" s="45"/>
      <c r="B112" s="12"/>
      <c r="C112" s="95" t="s">
        <v>131</v>
      </c>
      <c r="D112" s="20"/>
      <c r="E112" s="23" t="s">
        <v>192</v>
      </c>
      <c r="F112" s="23" t="s">
        <v>200</v>
      </c>
      <c r="G112" s="90" t="s">
        <v>135</v>
      </c>
      <c r="H112" s="24"/>
      <c r="I112" s="115">
        <f>I113</f>
        <v>20</v>
      </c>
      <c r="J112" s="115">
        <f t="shared" si="11"/>
        <v>20</v>
      </c>
      <c r="K112" s="115">
        <f t="shared" si="11"/>
        <v>20</v>
      </c>
    </row>
    <row r="113" spans="1:12" s="2" customFormat="1" ht="45" customHeight="1" x14ac:dyDescent="0.2">
      <c r="A113" s="45"/>
      <c r="B113" s="12"/>
      <c r="C113" s="88" t="s">
        <v>132</v>
      </c>
      <c r="D113" s="20"/>
      <c r="E113" s="23" t="s">
        <v>192</v>
      </c>
      <c r="F113" s="23" t="s">
        <v>200</v>
      </c>
      <c r="G113" s="91" t="s">
        <v>136</v>
      </c>
      <c r="H113" s="24"/>
      <c r="I113" s="115">
        <f>I114</f>
        <v>20</v>
      </c>
      <c r="J113" s="115">
        <f t="shared" si="11"/>
        <v>20</v>
      </c>
      <c r="K113" s="115">
        <f t="shared" si="11"/>
        <v>20</v>
      </c>
    </row>
    <row r="114" spans="1:12" s="2" customFormat="1" ht="26.25" customHeight="1" x14ac:dyDescent="0.2">
      <c r="A114" s="45"/>
      <c r="B114" s="12"/>
      <c r="C114" s="92" t="s">
        <v>133</v>
      </c>
      <c r="D114" s="20"/>
      <c r="E114" s="23" t="s">
        <v>192</v>
      </c>
      <c r="F114" s="23" t="s">
        <v>200</v>
      </c>
      <c r="G114" s="91" t="s">
        <v>136</v>
      </c>
      <c r="H114" s="24">
        <v>630</v>
      </c>
      <c r="I114" s="115">
        <v>20</v>
      </c>
      <c r="J114" s="115">
        <v>20</v>
      </c>
      <c r="K114" s="115">
        <v>20</v>
      </c>
    </row>
    <row r="115" spans="1:12" s="2" customFormat="1" ht="33.75" customHeight="1" x14ac:dyDescent="0.2">
      <c r="A115" s="45"/>
      <c r="B115" s="12"/>
      <c r="C115" s="19" t="s">
        <v>78</v>
      </c>
      <c r="D115" s="23"/>
      <c r="E115" s="20" t="s">
        <v>192</v>
      </c>
      <c r="F115" s="20" t="s">
        <v>200</v>
      </c>
      <c r="G115" s="20" t="s">
        <v>28</v>
      </c>
      <c r="H115" s="20"/>
      <c r="I115" s="114">
        <f t="shared" ref="I115:K116" si="12">I116</f>
        <v>4874.34</v>
      </c>
      <c r="J115" s="114">
        <f t="shared" si="12"/>
        <v>300</v>
      </c>
      <c r="K115" s="114">
        <f t="shared" si="12"/>
        <v>2377.9630000000002</v>
      </c>
      <c r="L115" s="131"/>
    </row>
    <row r="116" spans="1:12" s="2" customFormat="1" ht="18" customHeight="1" x14ac:dyDescent="0.2">
      <c r="A116" s="45"/>
      <c r="B116" s="12"/>
      <c r="C116" s="13" t="s">
        <v>45</v>
      </c>
      <c r="D116" s="23"/>
      <c r="E116" s="23" t="s">
        <v>192</v>
      </c>
      <c r="F116" s="23" t="s">
        <v>200</v>
      </c>
      <c r="G116" s="23" t="s">
        <v>41</v>
      </c>
      <c r="H116" s="24"/>
      <c r="I116" s="115">
        <f t="shared" si="12"/>
        <v>4874.34</v>
      </c>
      <c r="J116" s="115">
        <f t="shared" si="12"/>
        <v>300</v>
      </c>
      <c r="K116" s="115">
        <f t="shared" si="12"/>
        <v>2377.9630000000002</v>
      </c>
    </row>
    <row r="117" spans="1:12" s="2" customFormat="1" ht="18" customHeight="1" x14ac:dyDescent="0.2">
      <c r="A117" s="45"/>
      <c r="B117" s="12"/>
      <c r="C117" s="13" t="s">
        <v>45</v>
      </c>
      <c r="D117" s="23"/>
      <c r="E117" s="23" t="s">
        <v>192</v>
      </c>
      <c r="F117" s="23" t="s">
        <v>200</v>
      </c>
      <c r="G117" s="23" t="s">
        <v>48</v>
      </c>
      <c r="H117" s="24"/>
      <c r="I117" s="115">
        <f>I119+I121+I123</f>
        <v>4874.34</v>
      </c>
      <c r="J117" s="115">
        <f>J119+J121+J123</f>
        <v>300</v>
      </c>
      <c r="K117" s="115">
        <f>K119+K121+K123</f>
        <v>2377.9630000000002</v>
      </c>
    </row>
    <row r="118" spans="1:12" s="2" customFormat="1" ht="24" customHeight="1" x14ac:dyDescent="0.2">
      <c r="A118" s="45"/>
      <c r="B118" s="12"/>
      <c r="C118" s="29" t="s">
        <v>220</v>
      </c>
      <c r="D118" s="23"/>
      <c r="E118" s="23" t="s">
        <v>192</v>
      </c>
      <c r="F118" s="23" t="s">
        <v>200</v>
      </c>
      <c r="G118" s="23" t="s">
        <v>158</v>
      </c>
      <c r="H118" s="20"/>
      <c r="I118" s="115">
        <f>I119</f>
        <v>1640.3</v>
      </c>
      <c r="J118" s="115">
        <f>J119</f>
        <v>100</v>
      </c>
      <c r="K118" s="115">
        <f>K119</f>
        <v>2000</v>
      </c>
    </row>
    <row r="119" spans="1:12" s="2" customFormat="1" ht="24" customHeight="1" x14ac:dyDescent="0.2">
      <c r="A119" s="45"/>
      <c r="B119" s="12"/>
      <c r="C119" s="26" t="s">
        <v>67</v>
      </c>
      <c r="D119" s="23"/>
      <c r="E119" s="23" t="s">
        <v>192</v>
      </c>
      <c r="F119" s="23" t="s">
        <v>200</v>
      </c>
      <c r="G119" s="23" t="s">
        <v>158</v>
      </c>
      <c r="H119" s="23" t="s">
        <v>70</v>
      </c>
      <c r="I119" s="115">
        <v>1640.3</v>
      </c>
      <c r="J119" s="115">
        <v>100</v>
      </c>
      <c r="K119" s="115">
        <v>2000</v>
      </c>
      <c r="L119" s="131"/>
    </row>
    <row r="120" spans="1:12" s="2" customFormat="1" ht="24" customHeight="1" x14ac:dyDescent="0.2">
      <c r="A120" s="45"/>
      <c r="B120" s="12"/>
      <c r="C120" s="29" t="s">
        <v>96</v>
      </c>
      <c r="D120" s="23"/>
      <c r="E120" s="23" t="s">
        <v>192</v>
      </c>
      <c r="F120" s="23" t="s">
        <v>200</v>
      </c>
      <c r="G120" s="23" t="s">
        <v>49</v>
      </c>
      <c r="H120" s="23"/>
      <c r="I120" s="115">
        <f>I121</f>
        <v>50</v>
      </c>
      <c r="J120" s="115">
        <f>J121</f>
        <v>100</v>
      </c>
      <c r="K120" s="115">
        <f>K121</f>
        <v>100</v>
      </c>
    </row>
    <row r="121" spans="1:12" s="2" customFormat="1" ht="30.75" customHeight="1" x14ac:dyDescent="0.2">
      <c r="A121" s="45"/>
      <c r="B121" s="12"/>
      <c r="C121" s="26" t="s">
        <v>67</v>
      </c>
      <c r="D121" s="23"/>
      <c r="E121" s="23" t="s">
        <v>192</v>
      </c>
      <c r="F121" s="23" t="s">
        <v>200</v>
      </c>
      <c r="G121" s="23" t="s">
        <v>49</v>
      </c>
      <c r="H121" s="23" t="s">
        <v>70</v>
      </c>
      <c r="I121" s="115">
        <v>50</v>
      </c>
      <c r="J121" s="115">
        <v>100</v>
      </c>
      <c r="K121" s="115">
        <v>100</v>
      </c>
      <c r="L121" s="131"/>
    </row>
    <row r="122" spans="1:12" s="2" customFormat="1" ht="24" customHeight="1" x14ac:dyDescent="0.2">
      <c r="A122" s="45"/>
      <c r="B122" s="12"/>
      <c r="C122" s="29" t="s">
        <v>171</v>
      </c>
      <c r="D122" s="23"/>
      <c r="E122" s="23" t="s">
        <v>192</v>
      </c>
      <c r="F122" s="23" t="s">
        <v>200</v>
      </c>
      <c r="G122" s="23" t="s">
        <v>172</v>
      </c>
      <c r="H122" s="23"/>
      <c r="I122" s="115">
        <f>I123</f>
        <v>3184.04</v>
      </c>
      <c r="J122" s="115">
        <f>J123</f>
        <v>100</v>
      </c>
      <c r="K122" s="115">
        <f>K123</f>
        <v>277.96300000000002</v>
      </c>
    </row>
    <row r="123" spans="1:12" s="2" customFormat="1" ht="24" customHeight="1" x14ac:dyDescent="0.2">
      <c r="A123" s="45"/>
      <c r="B123" s="12"/>
      <c r="C123" s="26" t="s">
        <v>67</v>
      </c>
      <c r="D123" s="23"/>
      <c r="E123" s="23" t="s">
        <v>192</v>
      </c>
      <c r="F123" s="23" t="s">
        <v>200</v>
      </c>
      <c r="G123" s="23" t="s">
        <v>172</v>
      </c>
      <c r="H123" s="23" t="s">
        <v>70</v>
      </c>
      <c r="I123" s="115">
        <v>3184.04</v>
      </c>
      <c r="J123" s="115">
        <v>100</v>
      </c>
      <c r="K123" s="115">
        <v>277.96300000000002</v>
      </c>
      <c r="L123" s="131"/>
    </row>
    <row r="124" spans="1:12" s="2" customFormat="1" ht="24" customHeight="1" x14ac:dyDescent="0.2">
      <c r="A124" s="45"/>
      <c r="B124" s="12"/>
      <c r="C124" s="27" t="s">
        <v>19</v>
      </c>
      <c r="D124" s="20"/>
      <c r="E124" s="20" t="s">
        <v>201</v>
      </c>
      <c r="F124" s="20" t="s">
        <v>191</v>
      </c>
      <c r="G124" s="23"/>
      <c r="H124" s="23"/>
      <c r="I124" s="114">
        <f>I125+I142+I148</f>
        <v>24660.756000000001</v>
      </c>
      <c r="J124" s="114">
        <f>J125+J142+J148</f>
        <v>23693.978999999999</v>
      </c>
      <c r="K124" s="114">
        <f>K125+K142+K148</f>
        <v>92202.707999999999</v>
      </c>
      <c r="L124" s="131"/>
    </row>
    <row r="125" spans="1:12" ht="24" customHeight="1" x14ac:dyDescent="0.2">
      <c r="B125" s="12"/>
      <c r="C125" s="27" t="s">
        <v>20</v>
      </c>
      <c r="D125" s="20"/>
      <c r="E125" s="20" t="s">
        <v>201</v>
      </c>
      <c r="F125" s="20" t="s">
        <v>190</v>
      </c>
      <c r="G125" s="23"/>
      <c r="H125" s="23"/>
      <c r="I125" s="114">
        <f>I134</f>
        <v>2940.7739999999999</v>
      </c>
      <c r="J125" s="114">
        <f>J134</f>
        <v>724</v>
      </c>
      <c r="K125" s="114">
        <f>K134+K126</f>
        <v>80148.038</v>
      </c>
      <c r="L125" s="131"/>
    </row>
    <row r="126" spans="1:12" ht="49.5" customHeight="1" x14ac:dyDescent="0.2">
      <c r="B126" s="12"/>
      <c r="C126" s="27" t="s">
        <v>244</v>
      </c>
      <c r="D126" s="20"/>
      <c r="E126" s="20" t="s">
        <v>201</v>
      </c>
      <c r="F126" s="20" t="s">
        <v>190</v>
      </c>
      <c r="G126" s="23" t="s">
        <v>256</v>
      </c>
      <c r="H126" s="23"/>
      <c r="I126" s="114">
        <v>0</v>
      </c>
      <c r="J126" s="114">
        <v>0</v>
      </c>
      <c r="K126" s="114">
        <f>K127</f>
        <v>79424.038</v>
      </c>
      <c r="L126" s="131"/>
    </row>
    <row r="127" spans="1:12" ht="27.75" customHeight="1" x14ac:dyDescent="0.2">
      <c r="B127" s="12"/>
      <c r="C127" s="13" t="s">
        <v>245</v>
      </c>
      <c r="D127" s="20"/>
      <c r="E127" s="23" t="s">
        <v>201</v>
      </c>
      <c r="F127" s="23" t="s">
        <v>190</v>
      </c>
      <c r="G127" s="23" t="s">
        <v>246</v>
      </c>
      <c r="H127" s="23"/>
      <c r="I127" s="115">
        <v>0</v>
      </c>
      <c r="J127" s="115">
        <v>0</v>
      </c>
      <c r="K127" s="115">
        <f>K129+K131+K133</f>
        <v>79424.038</v>
      </c>
      <c r="L127" s="131"/>
    </row>
    <row r="128" spans="1:12" ht="27.75" customHeight="1" x14ac:dyDescent="0.2">
      <c r="B128" s="12"/>
      <c r="C128" s="29" t="s">
        <v>247</v>
      </c>
      <c r="D128" s="23"/>
      <c r="E128" s="23" t="s">
        <v>201</v>
      </c>
      <c r="F128" s="23" t="s">
        <v>190</v>
      </c>
      <c r="G128" s="23" t="s">
        <v>248</v>
      </c>
      <c r="H128" s="23"/>
      <c r="I128" s="115">
        <v>0</v>
      </c>
      <c r="J128" s="115">
        <v>0</v>
      </c>
      <c r="K128" s="115">
        <f>K129</f>
        <v>47416.231</v>
      </c>
      <c r="L128" s="131"/>
    </row>
    <row r="129" spans="1:12" ht="18.75" customHeight="1" x14ac:dyDescent="0.2">
      <c r="B129" s="12"/>
      <c r="C129" s="29" t="s">
        <v>144</v>
      </c>
      <c r="D129" s="23"/>
      <c r="E129" s="23" t="s">
        <v>201</v>
      </c>
      <c r="F129" s="23" t="s">
        <v>190</v>
      </c>
      <c r="G129" s="23" t="s">
        <v>248</v>
      </c>
      <c r="H129" s="23" t="s">
        <v>249</v>
      </c>
      <c r="I129" s="115">
        <v>0</v>
      </c>
      <c r="J129" s="115">
        <v>0</v>
      </c>
      <c r="K129" s="115">
        <v>47416.231</v>
      </c>
      <c r="L129" s="131"/>
    </row>
    <row r="130" spans="1:12" ht="28.5" customHeight="1" x14ac:dyDescent="0.2">
      <c r="B130" s="12"/>
      <c r="C130" s="29" t="s">
        <v>250</v>
      </c>
      <c r="D130" s="23"/>
      <c r="E130" s="23" t="s">
        <v>201</v>
      </c>
      <c r="F130" s="23" t="s">
        <v>190</v>
      </c>
      <c r="G130" s="23" t="s">
        <v>251</v>
      </c>
      <c r="H130" s="23"/>
      <c r="I130" s="115">
        <v>0</v>
      </c>
      <c r="J130" s="115">
        <v>0</v>
      </c>
      <c r="K130" s="115">
        <f>K131</f>
        <v>31285.77</v>
      </c>
      <c r="L130" s="131"/>
    </row>
    <row r="131" spans="1:12" ht="18" customHeight="1" x14ac:dyDescent="0.2">
      <c r="B131" s="12"/>
      <c r="C131" s="29" t="s">
        <v>144</v>
      </c>
      <c r="D131" s="23"/>
      <c r="E131" s="23" t="s">
        <v>201</v>
      </c>
      <c r="F131" s="23" t="s">
        <v>190</v>
      </c>
      <c r="G131" s="23" t="s">
        <v>251</v>
      </c>
      <c r="H131" s="23" t="s">
        <v>249</v>
      </c>
      <c r="I131" s="115">
        <v>0</v>
      </c>
      <c r="J131" s="115">
        <v>0</v>
      </c>
      <c r="K131" s="115">
        <v>31285.77</v>
      </c>
      <c r="L131" s="131"/>
    </row>
    <row r="132" spans="1:12" ht="27.75" customHeight="1" x14ac:dyDescent="0.2">
      <c r="B132" s="12"/>
      <c r="C132" s="29" t="s">
        <v>252</v>
      </c>
      <c r="D132" s="23"/>
      <c r="E132" s="23" t="s">
        <v>201</v>
      </c>
      <c r="F132" s="23" t="s">
        <v>190</v>
      </c>
      <c r="G132" s="23" t="s">
        <v>253</v>
      </c>
      <c r="H132" s="23"/>
      <c r="I132" s="115">
        <v>0</v>
      </c>
      <c r="J132" s="115">
        <v>0</v>
      </c>
      <c r="K132" s="115">
        <f>K133</f>
        <v>722.03700000000003</v>
      </c>
      <c r="L132" s="131"/>
    </row>
    <row r="133" spans="1:12" ht="18" customHeight="1" x14ac:dyDescent="0.2">
      <c r="B133" s="12"/>
      <c r="C133" s="29" t="s">
        <v>144</v>
      </c>
      <c r="D133" s="23"/>
      <c r="E133" s="23" t="s">
        <v>201</v>
      </c>
      <c r="F133" s="23" t="s">
        <v>190</v>
      </c>
      <c r="G133" s="23" t="s">
        <v>253</v>
      </c>
      <c r="H133" s="23" t="s">
        <v>249</v>
      </c>
      <c r="I133" s="115">
        <v>0</v>
      </c>
      <c r="J133" s="115">
        <v>0</v>
      </c>
      <c r="K133" s="115">
        <v>722.03700000000003</v>
      </c>
      <c r="L133" s="131"/>
    </row>
    <row r="134" spans="1:12" ht="25.5" x14ac:dyDescent="0.2">
      <c r="B134" s="12"/>
      <c r="C134" s="19" t="s">
        <v>78</v>
      </c>
      <c r="D134" s="23"/>
      <c r="E134" s="20" t="s">
        <v>201</v>
      </c>
      <c r="F134" s="20" t="s">
        <v>190</v>
      </c>
      <c r="G134" s="20" t="s">
        <v>31</v>
      </c>
      <c r="H134" s="20"/>
      <c r="I134" s="115">
        <f>I135</f>
        <v>2940.7739999999999</v>
      </c>
      <c r="J134" s="115">
        <f t="shared" ref="J134:K135" si="13">J135</f>
        <v>724</v>
      </c>
      <c r="K134" s="115">
        <f t="shared" si="13"/>
        <v>724</v>
      </c>
    </row>
    <row r="135" spans="1:12" ht="15.75" x14ac:dyDescent="0.2">
      <c r="B135" s="12"/>
      <c r="C135" s="13" t="s">
        <v>45</v>
      </c>
      <c r="D135" s="23"/>
      <c r="E135" s="23" t="s">
        <v>201</v>
      </c>
      <c r="F135" s="23" t="s">
        <v>190</v>
      </c>
      <c r="G135" s="23" t="s">
        <v>41</v>
      </c>
      <c r="H135" s="24"/>
      <c r="I135" s="115">
        <f>I136</f>
        <v>2940.7739999999999</v>
      </c>
      <c r="J135" s="115">
        <f t="shared" si="13"/>
        <v>724</v>
      </c>
      <c r="K135" s="115">
        <f t="shared" si="13"/>
        <v>724</v>
      </c>
    </row>
    <row r="136" spans="1:12" ht="23.25" customHeight="1" x14ac:dyDescent="0.2">
      <c r="B136" s="12"/>
      <c r="C136" s="13" t="s">
        <v>45</v>
      </c>
      <c r="D136" s="23"/>
      <c r="E136" s="23" t="s">
        <v>201</v>
      </c>
      <c r="F136" s="23" t="s">
        <v>190</v>
      </c>
      <c r="G136" s="23" t="s">
        <v>48</v>
      </c>
      <c r="H136" s="24"/>
      <c r="I136" s="115">
        <f>I138+I141+I139</f>
        <v>2940.7739999999999</v>
      </c>
      <c r="J136" s="115">
        <f>J137</f>
        <v>724</v>
      </c>
      <c r="K136" s="115">
        <f>K137</f>
        <v>724</v>
      </c>
    </row>
    <row r="137" spans="1:12" ht="15.75" customHeight="1" x14ac:dyDescent="0.2">
      <c r="B137" s="12"/>
      <c r="C137" s="37" t="s">
        <v>105</v>
      </c>
      <c r="D137" s="23"/>
      <c r="E137" s="23" t="s">
        <v>201</v>
      </c>
      <c r="F137" s="23" t="s">
        <v>190</v>
      </c>
      <c r="G137" s="23" t="s">
        <v>50</v>
      </c>
      <c r="H137" s="38"/>
      <c r="I137" s="115">
        <f>I138+I139</f>
        <v>1979.374</v>
      </c>
      <c r="J137" s="115">
        <f>J138+J140</f>
        <v>724</v>
      </c>
      <c r="K137" s="115">
        <f>K138+K140</f>
        <v>724</v>
      </c>
    </row>
    <row r="138" spans="1:12" ht="26.25" customHeight="1" x14ac:dyDescent="0.2">
      <c r="B138" s="12"/>
      <c r="C138" s="26" t="s">
        <v>67</v>
      </c>
      <c r="D138" s="23"/>
      <c r="E138" s="23" t="s">
        <v>201</v>
      </c>
      <c r="F138" s="23" t="s">
        <v>190</v>
      </c>
      <c r="G138" s="23" t="s">
        <v>50</v>
      </c>
      <c r="H138" s="23" t="s">
        <v>70</v>
      </c>
      <c r="I138" s="115">
        <v>1786.2329999999999</v>
      </c>
      <c r="J138" s="115">
        <v>24</v>
      </c>
      <c r="K138" s="115">
        <v>24</v>
      </c>
      <c r="L138" s="131"/>
    </row>
    <row r="139" spans="1:12" ht="24" customHeight="1" x14ac:dyDescent="0.2">
      <c r="B139" s="12"/>
      <c r="C139" s="26" t="s">
        <v>257</v>
      </c>
      <c r="D139" s="23"/>
      <c r="E139" s="23" t="s">
        <v>201</v>
      </c>
      <c r="F139" s="23" t="s">
        <v>190</v>
      </c>
      <c r="G139" s="23" t="s">
        <v>50</v>
      </c>
      <c r="H139" s="23" t="s">
        <v>258</v>
      </c>
      <c r="I139" s="115">
        <v>193.14099999999999</v>
      </c>
      <c r="J139" s="115">
        <v>0</v>
      </c>
      <c r="K139" s="115">
        <v>0</v>
      </c>
      <c r="L139" s="131"/>
    </row>
    <row r="140" spans="1:12" ht="20.25" customHeight="1" x14ac:dyDescent="0.2">
      <c r="B140" s="12"/>
      <c r="C140" s="29" t="s">
        <v>97</v>
      </c>
      <c r="D140" s="23"/>
      <c r="E140" s="23" t="s">
        <v>201</v>
      </c>
      <c r="F140" s="23" t="s">
        <v>190</v>
      </c>
      <c r="G140" s="39" t="s">
        <v>51</v>
      </c>
      <c r="H140" s="40"/>
      <c r="I140" s="115">
        <f>I141</f>
        <v>961.4</v>
      </c>
      <c r="J140" s="115">
        <f>J141</f>
        <v>700</v>
      </c>
      <c r="K140" s="115">
        <f>K141</f>
        <v>700</v>
      </c>
      <c r="L140" s="131"/>
    </row>
    <row r="141" spans="1:12" ht="25.5" customHeight="1" x14ac:dyDescent="0.2">
      <c r="B141" s="12"/>
      <c r="C141" s="26" t="s">
        <v>67</v>
      </c>
      <c r="D141" s="23"/>
      <c r="E141" s="23" t="s">
        <v>201</v>
      </c>
      <c r="F141" s="23" t="s">
        <v>190</v>
      </c>
      <c r="G141" s="39" t="s">
        <v>51</v>
      </c>
      <c r="H141" s="23" t="s">
        <v>70</v>
      </c>
      <c r="I141" s="115">
        <v>961.4</v>
      </c>
      <c r="J141" s="115">
        <v>700</v>
      </c>
      <c r="K141" s="115">
        <v>700</v>
      </c>
    </row>
    <row r="142" spans="1:12" ht="15.75" x14ac:dyDescent="0.2">
      <c r="B142" s="12"/>
      <c r="C142" s="27" t="s">
        <v>21</v>
      </c>
      <c r="D142" s="20"/>
      <c r="E142" s="20" t="s">
        <v>201</v>
      </c>
      <c r="F142" s="20" t="s">
        <v>196</v>
      </c>
      <c r="G142" s="23"/>
      <c r="H142" s="23"/>
      <c r="I142" s="114">
        <f t="shared" ref="I142:K143" si="14">I143</f>
        <v>1170.3579999999999</v>
      </c>
      <c r="J142" s="114">
        <f t="shared" si="14"/>
        <v>281.82799999999997</v>
      </c>
      <c r="K142" s="114">
        <f t="shared" si="14"/>
        <v>800</v>
      </c>
    </row>
    <row r="143" spans="1:12" ht="33" customHeight="1" x14ac:dyDescent="0.2">
      <c r="B143" s="12"/>
      <c r="C143" s="19" t="s">
        <v>78</v>
      </c>
      <c r="D143" s="20"/>
      <c r="E143" s="20" t="s">
        <v>201</v>
      </c>
      <c r="F143" s="20" t="s">
        <v>196</v>
      </c>
      <c r="G143" s="20" t="s">
        <v>31</v>
      </c>
      <c r="H143" s="20"/>
      <c r="I143" s="126">
        <f t="shared" si="14"/>
        <v>1170.3579999999999</v>
      </c>
      <c r="J143" s="126">
        <f t="shared" si="14"/>
        <v>281.82799999999997</v>
      </c>
      <c r="K143" s="126">
        <f t="shared" si="14"/>
        <v>800</v>
      </c>
    </row>
    <row r="144" spans="1:12" ht="21.75" customHeight="1" x14ac:dyDescent="0.2">
      <c r="A144" s="46"/>
      <c r="B144" s="13"/>
      <c r="C144" s="13" t="s">
        <v>45</v>
      </c>
      <c r="D144" s="23"/>
      <c r="E144" s="23" t="s">
        <v>201</v>
      </c>
      <c r="F144" s="23" t="s">
        <v>196</v>
      </c>
      <c r="G144" s="23" t="s">
        <v>41</v>
      </c>
      <c r="H144" s="23"/>
      <c r="I144" s="115">
        <f>I147</f>
        <v>1170.3579999999999</v>
      </c>
      <c r="J144" s="115">
        <f>J147</f>
        <v>281.82799999999997</v>
      </c>
      <c r="K144" s="115">
        <f>K147</f>
        <v>800</v>
      </c>
    </row>
    <row r="145" spans="1:12" ht="21" customHeight="1" x14ac:dyDescent="0.2">
      <c r="A145" s="81"/>
      <c r="B145" s="112"/>
      <c r="C145" s="13" t="s">
        <v>45</v>
      </c>
      <c r="D145" s="23"/>
      <c r="E145" s="23" t="s">
        <v>201</v>
      </c>
      <c r="F145" s="23" t="s">
        <v>196</v>
      </c>
      <c r="G145" s="23" t="s">
        <v>48</v>
      </c>
      <c r="H145" s="23"/>
      <c r="I145" s="115">
        <f t="shared" ref="I145:K146" si="15">I146</f>
        <v>1170.3579999999999</v>
      </c>
      <c r="J145" s="115">
        <f t="shared" si="15"/>
        <v>281.82799999999997</v>
      </c>
      <c r="K145" s="115">
        <f t="shared" si="15"/>
        <v>800</v>
      </c>
    </row>
    <row r="146" spans="1:12" ht="27" customHeight="1" x14ac:dyDescent="0.2">
      <c r="A146" s="81"/>
      <c r="B146" s="83"/>
      <c r="C146" s="82" t="s">
        <v>206</v>
      </c>
      <c r="D146" s="23"/>
      <c r="E146" s="23" t="s">
        <v>201</v>
      </c>
      <c r="F146" s="23" t="s">
        <v>196</v>
      </c>
      <c r="G146" s="23" t="s">
        <v>207</v>
      </c>
      <c r="H146" s="23"/>
      <c r="I146" s="115">
        <f t="shared" si="15"/>
        <v>1170.3579999999999</v>
      </c>
      <c r="J146" s="115">
        <f t="shared" si="15"/>
        <v>281.82799999999997</v>
      </c>
      <c r="K146" s="115">
        <f t="shared" si="15"/>
        <v>800</v>
      </c>
    </row>
    <row r="147" spans="1:12" ht="28.5" customHeight="1" x14ac:dyDescent="0.2">
      <c r="A147" s="81"/>
      <c r="B147" s="84"/>
      <c r="C147" s="26" t="s">
        <v>67</v>
      </c>
      <c r="D147" s="23"/>
      <c r="E147" s="23" t="s">
        <v>201</v>
      </c>
      <c r="F147" s="23" t="s">
        <v>196</v>
      </c>
      <c r="G147" s="23" t="s">
        <v>207</v>
      </c>
      <c r="H147" s="23" t="s">
        <v>70</v>
      </c>
      <c r="I147" s="115">
        <v>1170.3579999999999</v>
      </c>
      <c r="J147" s="115">
        <v>281.82799999999997</v>
      </c>
      <c r="K147" s="115">
        <v>800</v>
      </c>
    </row>
    <row r="148" spans="1:12" ht="21.75" customHeight="1" x14ac:dyDescent="0.2">
      <c r="B148" s="12"/>
      <c r="C148" s="27" t="s">
        <v>22</v>
      </c>
      <c r="D148" s="23"/>
      <c r="E148" s="20" t="s">
        <v>201</v>
      </c>
      <c r="F148" s="20" t="s">
        <v>197</v>
      </c>
      <c r="G148" s="23"/>
      <c r="H148" s="23"/>
      <c r="I148" s="114">
        <f>I149+I162+I166</f>
        <v>20549.624000000003</v>
      </c>
      <c r="J148" s="114">
        <f>J149+J162+J166+J172</f>
        <v>22688.150999999998</v>
      </c>
      <c r="K148" s="114">
        <f>K149+K162+K166</f>
        <v>11254.67</v>
      </c>
      <c r="L148" s="132"/>
    </row>
    <row r="149" spans="1:12" ht="40.5" customHeight="1" x14ac:dyDescent="0.2">
      <c r="B149" s="12"/>
      <c r="C149" s="41" t="s">
        <v>214</v>
      </c>
      <c r="D149" s="23"/>
      <c r="E149" s="20" t="s">
        <v>201</v>
      </c>
      <c r="F149" s="20" t="s">
        <v>197</v>
      </c>
      <c r="G149" s="20" t="s">
        <v>35</v>
      </c>
      <c r="H149" s="36"/>
      <c r="I149" s="114">
        <f>I150</f>
        <v>19742.842000000001</v>
      </c>
      <c r="J149" s="114">
        <f>J150</f>
        <v>11056</v>
      </c>
      <c r="K149" s="114">
        <f>K150</f>
        <v>11056</v>
      </c>
    </row>
    <row r="150" spans="1:12" ht="45.75" customHeight="1" x14ac:dyDescent="0.2">
      <c r="B150" s="12"/>
      <c r="C150" s="13" t="s">
        <v>65</v>
      </c>
      <c r="D150" s="23"/>
      <c r="E150" s="20" t="s">
        <v>201</v>
      </c>
      <c r="F150" s="20" t="s">
        <v>197</v>
      </c>
      <c r="G150" s="20" t="s">
        <v>40</v>
      </c>
      <c r="H150" s="23"/>
      <c r="I150" s="115">
        <f>I152+I155+I161+I159+I157</f>
        <v>19742.842000000001</v>
      </c>
      <c r="J150" s="115">
        <f>J152+J155+J161</f>
        <v>11056</v>
      </c>
      <c r="K150" s="115">
        <f>K152+K155+K161</f>
        <v>11056</v>
      </c>
    </row>
    <row r="151" spans="1:12" ht="41.25" customHeight="1" x14ac:dyDescent="0.2">
      <c r="B151" s="12"/>
      <c r="C151" s="26" t="s">
        <v>113</v>
      </c>
      <c r="D151" s="51"/>
      <c r="E151" s="23" t="s">
        <v>201</v>
      </c>
      <c r="F151" s="23" t="s">
        <v>197</v>
      </c>
      <c r="G151" s="51" t="s">
        <v>111</v>
      </c>
      <c r="H151" s="51"/>
      <c r="I151" s="115">
        <f t="shared" ref="I151:K152" si="16">I152</f>
        <v>4802</v>
      </c>
      <c r="J151" s="115">
        <f t="shared" si="16"/>
        <v>4802</v>
      </c>
      <c r="K151" s="115">
        <f t="shared" si="16"/>
        <v>4802</v>
      </c>
    </row>
    <row r="152" spans="1:12" ht="19.5" customHeight="1" x14ac:dyDescent="0.2">
      <c r="B152" s="12"/>
      <c r="C152" s="29" t="s">
        <v>116</v>
      </c>
      <c r="D152" s="51"/>
      <c r="E152" s="23" t="s">
        <v>201</v>
      </c>
      <c r="F152" s="23" t="s">
        <v>197</v>
      </c>
      <c r="G152" s="51" t="s">
        <v>111</v>
      </c>
      <c r="H152" s="51" t="s">
        <v>114</v>
      </c>
      <c r="I152" s="115">
        <f t="shared" si="16"/>
        <v>4802</v>
      </c>
      <c r="J152" s="115">
        <f t="shared" si="16"/>
        <v>4802</v>
      </c>
      <c r="K152" s="115">
        <f t="shared" si="16"/>
        <v>4802</v>
      </c>
    </row>
    <row r="153" spans="1:12" ht="39.75" customHeight="1" x14ac:dyDescent="0.2">
      <c r="B153" s="12"/>
      <c r="C153" s="29" t="s">
        <v>154</v>
      </c>
      <c r="D153" s="51"/>
      <c r="E153" s="23" t="s">
        <v>201</v>
      </c>
      <c r="F153" s="23" t="s">
        <v>197</v>
      </c>
      <c r="G153" s="51" t="s">
        <v>111</v>
      </c>
      <c r="H153" s="51" t="s">
        <v>153</v>
      </c>
      <c r="I153" s="115">
        <v>4802</v>
      </c>
      <c r="J153" s="115">
        <v>4802</v>
      </c>
      <c r="K153" s="115">
        <v>4802</v>
      </c>
    </row>
    <row r="154" spans="1:12" ht="30.75" customHeight="1" x14ac:dyDescent="0.2">
      <c r="B154" s="12"/>
      <c r="C154" s="29" t="s">
        <v>98</v>
      </c>
      <c r="D154" s="23"/>
      <c r="E154" s="23" t="s">
        <v>201</v>
      </c>
      <c r="F154" s="23" t="s">
        <v>197</v>
      </c>
      <c r="G154" s="23" t="s">
        <v>39</v>
      </c>
      <c r="H154" s="23"/>
      <c r="I154" s="115">
        <f>I155</f>
        <v>12798.147000000001</v>
      </c>
      <c r="J154" s="115">
        <f>J155</f>
        <v>6254</v>
      </c>
      <c r="K154" s="115">
        <f>K155</f>
        <v>6254</v>
      </c>
    </row>
    <row r="155" spans="1:12" s="78" customFormat="1" ht="20.25" customHeight="1" x14ac:dyDescent="0.25">
      <c r="A155" s="74"/>
      <c r="B155" s="75"/>
      <c r="C155" s="76" t="s">
        <v>110</v>
      </c>
      <c r="D155" s="77"/>
      <c r="E155" s="23" t="s">
        <v>201</v>
      </c>
      <c r="F155" s="23" t="s">
        <v>197</v>
      </c>
      <c r="G155" s="77" t="s">
        <v>39</v>
      </c>
      <c r="H155" s="77" t="s">
        <v>70</v>
      </c>
      <c r="I155" s="125">
        <v>12798.147000000001</v>
      </c>
      <c r="J155" s="127">
        <v>6254</v>
      </c>
      <c r="K155" s="128">
        <v>6254</v>
      </c>
      <c r="L155" s="155"/>
    </row>
    <row r="156" spans="1:12" s="78" customFormat="1" ht="20.25" customHeight="1" x14ac:dyDescent="0.25">
      <c r="A156" s="74"/>
      <c r="B156" s="75"/>
      <c r="C156" s="29" t="s">
        <v>266</v>
      </c>
      <c r="D156" s="23"/>
      <c r="E156" s="23" t="s">
        <v>267</v>
      </c>
      <c r="F156" s="23" t="s">
        <v>268</v>
      </c>
      <c r="G156" s="23" t="s">
        <v>269</v>
      </c>
      <c r="H156" s="23"/>
      <c r="I156" s="148">
        <f>I157</f>
        <v>300</v>
      </c>
      <c r="J156" s="127">
        <v>0</v>
      </c>
      <c r="K156" s="128">
        <v>0</v>
      </c>
      <c r="L156" s="155"/>
    </row>
    <row r="157" spans="1:12" s="78" customFormat="1" ht="26.25" customHeight="1" x14ac:dyDescent="0.25">
      <c r="A157" s="74"/>
      <c r="B157" s="75"/>
      <c r="C157" s="26" t="s">
        <v>67</v>
      </c>
      <c r="D157" s="23"/>
      <c r="E157" s="23" t="s">
        <v>267</v>
      </c>
      <c r="F157" s="23" t="s">
        <v>268</v>
      </c>
      <c r="G157" s="23" t="s">
        <v>269</v>
      </c>
      <c r="H157" s="23" t="s">
        <v>70</v>
      </c>
      <c r="I157" s="156">
        <v>300</v>
      </c>
      <c r="J157" s="127">
        <v>0</v>
      </c>
      <c r="K157" s="128">
        <v>0</v>
      </c>
      <c r="L157" s="155"/>
    </row>
    <row r="158" spans="1:12" s="78" customFormat="1" ht="54.75" customHeight="1" x14ac:dyDescent="0.2">
      <c r="A158" s="74"/>
      <c r="B158" s="75"/>
      <c r="C158" s="152" t="s">
        <v>259</v>
      </c>
      <c r="D158" s="77"/>
      <c r="E158" s="23" t="s">
        <v>201</v>
      </c>
      <c r="F158" s="23" t="s">
        <v>197</v>
      </c>
      <c r="G158" s="23" t="s">
        <v>260</v>
      </c>
      <c r="H158" s="23"/>
      <c r="I158" s="125">
        <v>1526.905</v>
      </c>
      <c r="J158" s="153">
        <v>0</v>
      </c>
      <c r="K158" s="154">
        <v>0</v>
      </c>
    </row>
    <row r="159" spans="1:12" s="78" customFormat="1" ht="22.5" customHeight="1" x14ac:dyDescent="0.25">
      <c r="A159" s="74"/>
      <c r="B159" s="75"/>
      <c r="C159" s="76" t="s">
        <v>110</v>
      </c>
      <c r="D159" s="77"/>
      <c r="E159" s="23" t="s">
        <v>201</v>
      </c>
      <c r="F159" s="23" t="s">
        <v>197</v>
      </c>
      <c r="G159" s="23" t="s">
        <v>260</v>
      </c>
      <c r="H159" s="77" t="s">
        <v>70</v>
      </c>
      <c r="I159" s="125">
        <v>1526.905</v>
      </c>
      <c r="J159" s="127">
        <v>0</v>
      </c>
      <c r="K159" s="128">
        <v>0</v>
      </c>
    </row>
    <row r="160" spans="1:12" s="78" customFormat="1" ht="20.25" customHeight="1" x14ac:dyDescent="0.2">
      <c r="A160" s="74"/>
      <c r="B160" s="75"/>
      <c r="C160" s="33" t="s">
        <v>170</v>
      </c>
      <c r="D160" s="77"/>
      <c r="E160" s="23" t="s">
        <v>201</v>
      </c>
      <c r="F160" s="23" t="s">
        <v>197</v>
      </c>
      <c r="G160" s="23" t="s">
        <v>270</v>
      </c>
      <c r="H160" s="77"/>
      <c r="I160" s="125">
        <f>I161</f>
        <v>315.79000000000002</v>
      </c>
      <c r="J160" s="125">
        <f>J161</f>
        <v>0</v>
      </c>
      <c r="K160" s="125">
        <f>K161</f>
        <v>0</v>
      </c>
    </row>
    <row r="161" spans="1:12" s="78" customFormat="1" ht="24.75" customHeight="1" x14ac:dyDescent="0.2">
      <c r="A161" s="74"/>
      <c r="B161" s="75"/>
      <c r="C161" s="25" t="s">
        <v>67</v>
      </c>
      <c r="D161" s="77"/>
      <c r="E161" s="23" t="s">
        <v>201</v>
      </c>
      <c r="F161" s="23" t="s">
        <v>197</v>
      </c>
      <c r="G161" s="23" t="s">
        <v>270</v>
      </c>
      <c r="H161" s="77" t="s">
        <v>70</v>
      </c>
      <c r="I161" s="125">
        <v>315.79000000000002</v>
      </c>
      <c r="J161" s="125">
        <v>0</v>
      </c>
      <c r="K161" s="125">
        <v>0</v>
      </c>
    </row>
    <row r="162" spans="1:12" s="78" customFormat="1" ht="46.5" customHeight="1" x14ac:dyDescent="0.2">
      <c r="A162" s="74"/>
      <c r="B162" s="75"/>
      <c r="C162" s="85" t="s">
        <v>215</v>
      </c>
      <c r="D162" s="77"/>
      <c r="E162" s="20" t="s">
        <v>201</v>
      </c>
      <c r="F162" s="20" t="s">
        <v>197</v>
      </c>
      <c r="G162" s="86" t="s">
        <v>138</v>
      </c>
      <c r="H162" s="77"/>
      <c r="I162" s="124">
        <f>I164</f>
        <v>50.33</v>
      </c>
      <c r="J162" s="124">
        <f>J164</f>
        <v>46.64</v>
      </c>
      <c r="K162" s="124">
        <f>K164</f>
        <v>72.069999999999993</v>
      </c>
      <c r="L162" s="132"/>
    </row>
    <row r="163" spans="1:12" s="78" customFormat="1" ht="28.5" customHeight="1" x14ac:dyDescent="0.2">
      <c r="A163" s="74"/>
      <c r="B163" s="75"/>
      <c r="C163" s="94" t="s">
        <v>137</v>
      </c>
      <c r="D163" s="77"/>
      <c r="E163" s="23" t="s">
        <v>201</v>
      </c>
      <c r="F163" s="23" t="s">
        <v>197</v>
      </c>
      <c r="G163" s="77" t="s">
        <v>129</v>
      </c>
      <c r="H163" s="77"/>
      <c r="I163" s="124">
        <f t="shared" ref="I163:K164" si="17">I164</f>
        <v>50.33</v>
      </c>
      <c r="J163" s="124">
        <f t="shared" si="17"/>
        <v>46.64</v>
      </c>
      <c r="K163" s="124">
        <f t="shared" si="17"/>
        <v>72.069999999999993</v>
      </c>
    </row>
    <row r="164" spans="1:12" s="78" customFormat="1" ht="23.25" customHeight="1" x14ac:dyDescent="0.2">
      <c r="A164" s="74"/>
      <c r="B164" s="75"/>
      <c r="C164" s="76" t="s">
        <v>130</v>
      </c>
      <c r="D164" s="77"/>
      <c r="E164" s="23" t="s">
        <v>201</v>
      </c>
      <c r="F164" s="23" t="s">
        <v>197</v>
      </c>
      <c r="G164" s="77" t="s">
        <v>219</v>
      </c>
      <c r="H164" s="77"/>
      <c r="I164" s="125">
        <f t="shared" si="17"/>
        <v>50.33</v>
      </c>
      <c r="J164" s="125">
        <f t="shared" si="17"/>
        <v>46.64</v>
      </c>
      <c r="K164" s="125">
        <f t="shared" si="17"/>
        <v>72.069999999999993</v>
      </c>
    </row>
    <row r="165" spans="1:12" s="78" customFormat="1" ht="30" customHeight="1" x14ac:dyDescent="0.2">
      <c r="A165" s="74"/>
      <c r="B165" s="75"/>
      <c r="C165" s="76" t="s">
        <v>110</v>
      </c>
      <c r="D165" s="77"/>
      <c r="E165" s="23" t="s">
        <v>201</v>
      </c>
      <c r="F165" s="23" t="s">
        <v>197</v>
      </c>
      <c r="G165" s="77" t="s">
        <v>219</v>
      </c>
      <c r="H165" s="77" t="s">
        <v>70</v>
      </c>
      <c r="I165" s="125">
        <v>50.33</v>
      </c>
      <c r="J165" s="125">
        <v>46.64</v>
      </c>
      <c r="K165" s="125">
        <v>72.069999999999993</v>
      </c>
    </row>
    <row r="166" spans="1:12" s="78" customFormat="1" ht="42.75" customHeight="1" x14ac:dyDescent="0.2">
      <c r="A166" s="74"/>
      <c r="B166" s="75"/>
      <c r="C166" s="53" t="s">
        <v>216</v>
      </c>
      <c r="D166" s="77"/>
      <c r="E166" s="20" t="s">
        <v>201</v>
      </c>
      <c r="F166" s="20" t="s">
        <v>197</v>
      </c>
      <c r="G166" s="20" t="s">
        <v>169</v>
      </c>
      <c r="H166" s="77"/>
      <c r="I166" s="124">
        <f>I169</f>
        <v>756.452</v>
      </c>
      <c r="J166" s="124">
        <f>J169</f>
        <v>567.33900000000006</v>
      </c>
      <c r="K166" s="124">
        <f>K170</f>
        <v>126.6</v>
      </c>
    </row>
    <row r="167" spans="1:12" s="78" customFormat="1" ht="47.25" customHeight="1" x14ac:dyDescent="0.2">
      <c r="A167" s="74"/>
      <c r="B167" s="75"/>
      <c r="C167" s="13" t="s">
        <v>237</v>
      </c>
      <c r="D167" s="77"/>
      <c r="E167" s="23" t="s">
        <v>201</v>
      </c>
      <c r="F167" s="23" t="s">
        <v>197</v>
      </c>
      <c r="G167" s="23" t="s">
        <v>168</v>
      </c>
      <c r="H167" s="77"/>
      <c r="I167" s="125">
        <f t="shared" ref="I167:K168" si="18">I168</f>
        <v>756.452</v>
      </c>
      <c r="J167" s="125">
        <f t="shared" si="18"/>
        <v>567.33900000000006</v>
      </c>
      <c r="K167" s="125">
        <f t="shared" si="18"/>
        <v>0</v>
      </c>
    </row>
    <row r="168" spans="1:12" s="78" customFormat="1" ht="19.5" customHeight="1" x14ac:dyDescent="0.2">
      <c r="A168" s="74"/>
      <c r="B168" s="75"/>
      <c r="C168" s="76" t="s">
        <v>167</v>
      </c>
      <c r="D168" s="77"/>
      <c r="E168" s="23" t="s">
        <v>201</v>
      </c>
      <c r="F168" s="23" t="s">
        <v>197</v>
      </c>
      <c r="G168" s="23" t="s">
        <v>177</v>
      </c>
      <c r="H168" s="77"/>
      <c r="I168" s="125">
        <f t="shared" si="18"/>
        <v>756.452</v>
      </c>
      <c r="J168" s="125">
        <f t="shared" si="18"/>
        <v>567.33900000000006</v>
      </c>
      <c r="K168" s="125">
        <f t="shared" si="18"/>
        <v>0</v>
      </c>
    </row>
    <row r="169" spans="1:12" s="78" customFormat="1" ht="19.5" customHeight="1" x14ac:dyDescent="0.2">
      <c r="A169" s="74"/>
      <c r="B169" s="75"/>
      <c r="C169" s="76" t="s">
        <v>110</v>
      </c>
      <c r="D169" s="77"/>
      <c r="E169" s="23" t="s">
        <v>201</v>
      </c>
      <c r="F169" s="23" t="s">
        <v>197</v>
      </c>
      <c r="G169" s="23" t="s">
        <v>177</v>
      </c>
      <c r="H169" s="77" t="s">
        <v>70</v>
      </c>
      <c r="I169" s="125">
        <v>756.452</v>
      </c>
      <c r="J169" s="125">
        <v>567.33900000000006</v>
      </c>
      <c r="K169" s="125">
        <v>0</v>
      </c>
      <c r="L169" s="132"/>
    </row>
    <row r="170" spans="1:12" s="78" customFormat="1" ht="19.5" customHeight="1" x14ac:dyDescent="0.2">
      <c r="A170" s="74"/>
      <c r="B170" s="75"/>
      <c r="C170" s="76" t="s">
        <v>242</v>
      </c>
      <c r="D170" s="77"/>
      <c r="E170" s="23" t="s">
        <v>201</v>
      </c>
      <c r="F170" s="23" t="s">
        <v>197</v>
      </c>
      <c r="G170" s="23" t="s">
        <v>243</v>
      </c>
      <c r="H170" s="77"/>
      <c r="I170" s="150">
        <f>I171</f>
        <v>0</v>
      </c>
      <c r="J170" s="125">
        <f>J171</f>
        <v>0</v>
      </c>
      <c r="K170" s="125">
        <f>K171</f>
        <v>126.6</v>
      </c>
      <c r="L170" s="132"/>
    </row>
    <row r="171" spans="1:12" s="78" customFormat="1" ht="19.5" customHeight="1" x14ac:dyDescent="0.2">
      <c r="A171" s="74"/>
      <c r="B171" s="75"/>
      <c r="C171" s="76" t="s">
        <v>110</v>
      </c>
      <c r="D171" s="77"/>
      <c r="E171" s="23" t="s">
        <v>201</v>
      </c>
      <c r="F171" s="23" t="s">
        <v>197</v>
      </c>
      <c r="G171" s="23" t="s">
        <v>243</v>
      </c>
      <c r="H171" s="77" t="s">
        <v>70</v>
      </c>
      <c r="I171" s="150">
        <v>0</v>
      </c>
      <c r="J171" s="125">
        <v>0</v>
      </c>
      <c r="K171" s="125">
        <v>126.6</v>
      </c>
      <c r="L171" s="132"/>
    </row>
    <row r="172" spans="1:12" s="78" customFormat="1" ht="51" customHeight="1" x14ac:dyDescent="0.2">
      <c r="A172" s="74"/>
      <c r="B172" s="75"/>
      <c r="C172" s="85" t="s">
        <v>235</v>
      </c>
      <c r="D172" s="77"/>
      <c r="E172" s="20" t="s">
        <v>201</v>
      </c>
      <c r="F172" s="20" t="s">
        <v>197</v>
      </c>
      <c r="G172" s="87" t="s">
        <v>184</v>
      </c>
      <c r="H172" s="86"/>
      <c r="I172" s="124">
        <f>I173</f>
        <v>0</v>
      </c>
      <c r="J172" s="124">
        <f>J173</f>
        <v>11018.172</v>
      </c>
      <c r="K172" s="124">
        <f>K173</f>
        <v>0</v>
      </c>
    </row>
    <row r="173" spans="1:12" s="78" customFormat="1" ht="48.75" customHeight="1" x14ac:dyDescent="0.2">
      <c r="A173" s="74"/>
      <c r="B173" s="75"/>
      <c r="C173" s="109" t="s">
        <v>185</v>
      </c>
      <c r="D173" s="77"/>
      <c r="E173" s="23" t="s">
        <v>201</v>
      </c>
      <c r="F173" s="23" t="s">
        <v>197</v>
      </c>
      <c r="G173" s="104" t="s">
        <v>186</v>
      </c>
      <c r="H173" s="77"/>
      <c r="I173" s="125">
        <f>I175</f>
        <v>0</v>
      </c>
      <c r="J173" s="125">
        <f>J175</f>
        <v>11018.172</v>
      </c>
      <c r="K173" s="125">
        <f>K175</f>
        <v>0</v>
      </c>
    </row>
    <row r="174" spans="1:12" s="78" customFormat="1" ht="19.5" customHeight="1" x14ac:dyDescent="0.2">
      <c r="A174" s="74"/>
      <c r="B174" s="75"/>
      <c r="C174" s="76" t="s">
        <v>187</v>
      </c>
      <c r="D174" s="77"/>
      <c r="E174" s="23" t="s">
        <v>201</v>
      </c>
      <c r="F174" s="23" t="s">
        <v>197</v>
      </c>
      <c r="G174" s="104" t="s">
        <v>188</v>
      </c>
      <c r="H174" s="77"/>
      <c r="I174" s="125">
        <f>I175</f>
        <v>0</v>
      </c>
      <c r="J174" s="125">
        <f>J175</f>
        <v>11018.172</v>
      </c>
      <c r="K174" s="125">
        <f>K175</f>
        <v>0</v>
      </c>
    </row>
    <row r="175" spans="1:12" s="78" customFormat="1" ht="25.5" customHeight="1" x14ac:dyDescent="0.2">
      <c r="A175" s="74"/>
      <c r="B175" s="75"/>
      <c r="C175" s="76" t="s">
        <v>110</v>
      </c>
      <c r="D175" s="77"/>
      <c r="E175" s="23" t="s">
        <v>201</v>
      </c>
      <c r="F175" s="23" t="s">
        <v>197</v>
      </c>
      <c r="G175" s="104" t="s">
        <v>188</v>
      </c>
      <c r="H175" s="77" t="s">
        <v>70</v>
      </c>
      <c r="I175" s="125">
        <v>0</v>
      </c>
      <c r="J175" s="125">
        <v>11018.172</v>
      </c>
      <c r="K175" s="125">
        <v>0</v>
      </c>
    </row>
    <row r="176" spans="1:12" s="78" customFormat="1" ht="21" customHeight="1" x14ac:dyDescent="0.2">
      <c r="A176" s="74"/>
      <c r="B176" s="75"/>
      <c r="C176" s="65" t="s">
        <v>162</v>
      </c>
      <c r="D176" s="20"/>
      <c r="E176" s="20" t="s">
        <v>202</v>
      </c>
      <c r="F176" s="20" t="s">
        <v>191</v>
      </c>
      <c r="G176" s="23"/>
      <c r="H176" s="101"/>
      <c r="I176" s="114">
        <f>I177</f>
        <v>130.42500000000001</v>
      </c>
      <c r="J176" s="114">
        <f>J177</f>
        <v>130.42500000000001</v>
      </c>
      <c r="K176" s="114">
        <f>K177</f>
        <v>130.42500000000001</v>
      </c>
    </row>
    <row r="177" spans="1:15" ht="17.25" customHeight="1" x14ac:dyDescent="0.2">
      <c r="A177" s="1"/>
      <c r="B177" s="12"/>
      <c r="C177" s="27" t="s">
        <v>25</v>
      </c>
      <c r="D177" s="20"/>
      <c r="E177" s="20" t="s">
        <v>202</v>
      </c>
      <c r="F177" s="20" t="s">
        <v>190</v>
      </c>
      <c r="G177" s="20"/>
      <c r="H177" s="20"/>
      <c r="I177" s="114">
        <f t="shared" ref="I177:K181" si="19">I178</f>
        <v>130.42500000000001</v>
      </c>
      <c r="J177" s="114">
        <f t="shared" si="19"/>
        <v>130.42500000000001</v>
      </c>
      <c r="K177" s="114">
        <f t="shared" si="19"/>
        <v>130.42500000000001</v>
      </c>
    </row>
    <row r="178" spans="1:15" ht="27" customHeight="1" x14ac:dyDescent="0.2">
      <c r="A178" s="1"/>
      <c r="B178" s="12"/>
      <c r="C178" s="19" t="s">
        <v>78</v>
      </c>
      <c r="D178" s="23"/>
      <c r="E178" s="20" t="s">
        <v>202</v>
      </c>
      <c r="F178" s="20" t="s">
        <v>190</v>
      </c>
      <c r="G178" s="20" t="s">
        <v>31</v>
      </c>
      <c r="H178" s="20"/>
      <c r="I178" s="114">
        <f t="shared" si="19"/>
        <v>130.42500000000001</v>
      </c>
      <c r="J178" s="114">
        <f t="shared" si="19"/>
        <v>130.42500000000001</v>
      </c>
      <c r="K178" s="114">
        <f t="shared" si="19"/>
        <v>130.42500000000001</v>
      </c>
    </row>
    <row r="179" spans="1:15" ht="18.75" customHeight="1" x14ac:dyDescent="0.2">
      <c r="A179" s="1"/>
      <c r="B179" s="12"/>
      <c r="C179" s="13" t="s">
        <v>45</v>
      </c>
      <c r="D179" s="23"/>
      <c r="E179" s="23" t="s">
        <v>202</v>
      </c>
      <c r="F179" s="23" t="s">
        <v>190</v>
      </c>
      <c r="G179" s="23" t="s">
        <v>41</v>
      </c>
      <c r="H179" s="24"/>
      <c r="I179" s="115">
        <f t="shared" si="19"/>
        <v>130.42500000000001</v>
      </c>
      <c r="J179" s="115">
        <f t="shared" si="19"/>
        <v>130.42500000000001</v>
      </c>
      <c r="K179" s="115">
        <f t="shared" si="19"/>
        <v>130.42500000000001</v>
      </c>
    </row>
    <row r="180" spans="1:15" ht="15.75" customHeight="1" x14ac:dyDescent="0.2">
      <c r="A180" s="1"/>
      <c r="B180" s="12"/>
      <c r="C180" s="13" t="s">
        <v>45</v>
      </c>
      <c r="D180" s="23"/>
      <c r="E180" s="23" t="s">
        <v>202</v>
      </c>
      <c r="F180" s="23" t="s">
        <v>190</v>
      </c>
      <c r="G180" s="23" t="s">
        <v>48</v>
      </c>
      <c r="H180" s="24"/>
      <c r="I180" s="115">
        <f t="shared" si="19"/>
        <v>130.42500000000001</v>
      </c>
      <c r="J180" s="115">
        <f t="shared" si="19"/>
        <v>130.42500000000001</v>
      </c>
      <c r="K180" s="115">
        <f t="shared" si="19"/>
        <v>130.42500000000001</v>
      </c>
    </row>
    <row r="181" spans="1:15" ht="19.5" customHeight="1" x14ac:dyDescent="0.2">
      <c r="A181" s="1"/>
      <c r="B181" s="12"/>
      <c r="C181" s="29" t="s">
        <v>99</v>
      </c>
      <c r="D181" s="20"/>
      <c r="E181" s="23" t="s">
        <v>202</v>
      </c>
      <c r="F181" s="23" t="s">
        <v>190</v>
      </c>
      <c r="G181" s="42" t="s">
        <v>52</v>
      </c>
      <c r="H181" s="23"/>
      <c r="I181" s="115">
        <f t="shared" si="19"/>
        <v>130.42500000000001</v>
      </c>
      <c r="J181" s="115">
        <f t="shared" si="19"/>
        <v>130.42500000000001</v>
      </c>
      <c r="K181" s="115">
        <f t="shared" si="19"/>
        <v>130.42500000000001</v>
      </c>
    </row>
    <row r="182" spans="1:15" ht="21.75" customHeight="1" x14ac:dyDescent="0.2">
      <c r="A182" s="1"/>
      <c r="B182" s="12"/>
      <c r="C182" s="26" t="s">
        <v>140</v>
      </c>
      <c r="D182" s="20"/>
      <c r="E182" s="23" t="s">
        <v>202</v>
      </c>
      <c r="F182" s="23" t="s">
        <v>190</v>
      </c>
      <c r="G182" s="42" t="s">
        <v>52</v>
      </c>
      <c r="H182" s="23" t="s">
        <v>71</v>
      </c>
      <c r="I182" s="115">
        <v>130.42500000000001</v>
      </c>
      <c r="J182" s="115">
        <v>130.42500000000001</v>
      </c>
      <c r="K182" s="115">
        <v>130.42500000000001</v>
      </c>
    </row>
    <row r="183" spans="1:15" ht="15.75" x14ac:dyDescent="0.2">
      <c r="A183" s="1"/>
      <c r="B183" s="12"/>
      <c r="C183" s="27" t="s">
        <v>23</v>
      </c>
      <c r="D183" s="20"/>
      <c r="E183" s="44" t="s">
        <v>203</v>
      </c>
      <c r="F183" s="44" t="s">
        <v>191</v>
      </c>
      <c r="G183" s="20"/>
      <c r="H183" s="20"/>
      <c r="I183" s="114">
        <f t="shared" ref="I183:K184" si="20">I184</f>
        <v>120614.027</v>
      </c>
      <c r="J183" s="114">
        <f t="shared" si="20"/>
        <v>67733.710000000006</v>
      </c>
      <c r="K183" s="114">
        <f t="shared" si="20"/>
        <v>7133.71</v>
      </c>
    </row>
    <row r="184" spans="1:15" ht="15.75" x14ac:dyDescent="0.2">
      <c r="A184" s="1"/>
      <c r="B184" s="12"/>
      <c r="C184" s="27" t="s">
        <v>24</v>
      </c>
      <c r="D184" s="20"/>
      <c r="E184" s="44" t="s">
        <v>203</v>
      </c>
      <c r="F184" s="44" t="s">
        <v>190</v>
      </c>
      <c r="G184" s="20"/>
      <c r="H184" s="20"/>
      <c r="I184" s="114">
        <f t="shared" si="20"/>
        <v>120614.027</v>
      </c>
      <c r="J184" s="114">
        <f t="shared" si="20"/>
        <v>67733.710000000006</v>
      </c>
      <c r="K184" s="114">
        <f t="shared" si="20"/>
        <v>7133.71</v>
      </c>
      <c r="L184" s="132"/>
    </row>
    <row r="185" spans="1:15" ht="35.25" customHeight="1" x14ac:dyDescent="0.2">
      <c r="A185" s="1"/>
      <c r="B185" s="12"/>
      <c r="C185" s="27" t="s">
        <v>217</v>
      </c>
      <c r="D185" s="20"/>
      <c r="E185" s="44" t="s">
        <v>203</v>
      </c>
      <c r="F185" s="44" t="s">
        <v>190</v>
      </c>
      <c r="G185" s="20" t="s">
        <v>36</v>
      </c>
      <c r="H185" s="36" t="s">
        <v>8</v>
      </c>
      <c r="I185" s="114">
        <f>I186+I197</f>
        <v>120614.027</v>
      </c>
      <c r="J185" s="114">
        <f>J186+J197</f>
        <v>67733.710000000006</v>
      </c>
      <c r="K185" s="114">
        <f>K186+K197</f>
        <v>7133.71</v>
      </c>
    </row>
    <row r="186" spans="1:15" ht="42" customHeight="1" x14ac:dyDescent="0.2">
      <c r="A186" s="1"/>
      <c r="B186" s="12"/>
      <c r="C186" s="13" t="s">
        <v>160</v>
      </c>
      <c r="D186" s="23"/>
      <c r="E186" s="111" t="s">
        <v>203</v>
      </c>
      <c r="F186" s="111" t="s">
        <v>190</v>
      </c>
      <c r="G186" s="23" t="s">
        <v>37</v>
      </c>
      <c r="H186" s="24"/>
      <c r="I186" s="115">
        <f>I187</f>
        <v>7879.11</v>
      </c>
      <c r="J186" s="115">
        <f>J187</f>
        <v>7133.71</v>
      </c>
      <c r="K186" s="115">
        <f>K187</f>
        <v>7133.71</v>
      </c>
      <c r="L186" s="132"/>
    </row>
    <row r="187" spans="1:15" ht="18.75" customHeight="1" x14ac:dyDescent="0.2">
      <c r="A187" s="1"/>
      <c r="B187" s="12"/>
      <c r="C187" s="13" t="s">
        <v>101</v>
      </c>
      <c r="D187" s="23"/>
      <c r="E187" s="111" t="s">
        <v>203</v>
      </c>
      <c r="F187" s="111" t="s">
        <v>190</v>
      </c>
      <c r="G187" s="23" t="s">
        <v>42</v>
      </c>
      <c r="H187" s="24"/>
      <c r="I187" s="115">
        <f>I188+I192+I194</f>
        <v>7879.11</v>
      </c>
      <c r="J187" s="115">
        <f>J188+J192+J194</f>
        <v>7133.71</v>
      </c>
      <c r="K187" s="115">
        <f>K188+K192+K194</f>
        <v>7133.71</v>
      </c>
    </row>
    <row r="188" spans="1:15" ht="18.75" customHeight="1" x14ac:dyDescent="0.2">
      <c r="A188" s="1"/>
      <c r="B188" s="12"/>
      <c r="C188" s="29" t="s">
        <v>102</v>
      </c>
      <c r="D188" s="23"/>
      <c r="E188" s="111" t="s">
        <v>203</v>
      </c>
      <c r="F188" s="111" t="s">
        <v>190</v>
      </c>
      <c r="G188" s="23" t="s">
        <v>43</v>
      </c>
      <c r="H188" s="23"/>
      <c r="I188" s="115">
        <f>I189+I190+I191</f>
        <v>4317.91</v>
      </c>
      <c r="J188" s="115">
        <f>J189+J190+J191</f>
        <v>5153.51</v>
      </c>
      <c r="K188" s="115">
        <f>K189+K190+K191</f>
        <v>5153.51</v>
      </c>
    </row>
    <row r="189" spans="1:15" ht="16.5" customHeight="1" x14ac:dyDescent="0.2">
      <c r="A189" s="1"/>
      <c r="B189" s="12"/>
      <c r="C189" s="35" t="s">
        <v>80</v>
      </c>
      <c r="D189" s="23"/>
      <c r="E189" s="111" t="s">
        <v>203</v>
      </c>
      <c r="F189" s="111" t="s">
        <v>190</v>
      </c>
      <c r="G189" s="23" t="s">
        <v>43</v>
      </c>
      <c r="H189" s="23" t="s">
        <v>73</v>
      </c>
      <c r="I189" s="115">
        <v>3719.71</v>
      </c>
      <c r="J189" s="115">
        <v>4555.3100000000004</v>
      </c>
      <c r="K189" s="115">
        <v>4555.3100000000004</v>
      </c>
      <c r="L189" s="132"/>
      <c r="M189" s="132"/>
      <c r="N189" s="132"/>
      <c r="O189" s="132"/>
    </row>
    <row r="190" spans="1:15" ht="25.5" customHeight="1" x14ac:dyDescent="0.2">
      <c r="A190" s="1"/>
      <c r="B190" s="12"/>
      <c r="C190" s="25" t="s">
        <v>67</v>
      </c>
      <c r="D190" s="23"/>
      <c r="E190" s="111" t="s">
        <v>203</v>
      </c>
      <c r="F190" s="111" t="s">
        <v>190</v>
      </c>
      <c r="G190" s="23" t="s">
        <v>43</v>
      </c>
      <c r="H190" s="23" t="s">
        <v>70</v>
      </c>
      <c r="I190" s="115">
        <v>593.20000000000005</v>
      </c>
      <c r="J190" s="115">
        <v>593.20000000000005</v>
      </c>
      <c r="K190" s="115">
        <v>593.20000000000005</v>
      </c>
      <c r="L190" s="132"/>
    </row>
    <row r="191" spans="1:15" ht="18.75" customHeight="1" x14ac:dyDescent="0.2">
      <c r="A191" s="1"/>
      <c r="B191" s="12"/>
      <c r="C191" s="26" t="s">
        <v>68</v>
      </c>
      <c r="D191" s="23"/>
      <c r="E191" s="111" t="s">
        <v>203</v>
      </c>
      <c r="F191" s="111" t="s">
        <v>190</v>
      </c>
      <c r="G191" s="23" t="s">
        <v>43</v>
      </c>
      <c r="H191" s="23" t="s">
        <v>72</v>
      </c>
      <c r="I191" s="115">
        <v>5</v>
      </c>
      <c r="J191" s="115">
        <v>5</v>
      </c>
      <c r="K191" s="115">
        <v>5</v>
      </c>
      <c r="L191" s="132"/>
    </row>
    <row r="192" spans="1:15" ht="51" x14ac:dyDescent="0.2">
      <c r="A192" s="1"/>
      <c r="B192" s="12"/>
      <c r="C192" s="35" t="s">
        <v>222</v>
      </c>
      <c r="D192" s="23"/>
      <c r="E192" s="111" t="s">
        <v>203</v>
      </c>
      <c r="F192" s="111" t="s">
        <v>190</v>
      </c>
      <c r="G192" s="23" t="s">
        <v>150</v>
      </c>
      <c r="H192" s="23"/>
      <c r="I192" s="115">
        <f>I193</f>
        <v>3161.2</v>
      </c>
      <c r="J192" s="115">
        <f>J193</f>
        <v>1580.2</v>
      </c>
      <c r="K192" s="115">
        <f>K193</f>
        <v>1580.2</v>
      </c>
    </row>
    <row r="193" spans="1:13" ht="16.5" customHeight="1" x14ac:dyDescent="0.2">
      <c r="A193" s="1"/>
      <c r="B193" s="12"/>
      <c r="C193" s="35" t="s">
        <v>80</v>
      </c>
      <c r="D193" s="23"/>
      <c r="E193" s="111" t="s">
        <v>203</v>
      </c>
      <c r="F193" s="111" t="s">
        <v>190</v>
      </c>
      <c r="G193" s="23" t="s">
        <v>150</v>
      </c>
      <c r="H193" s="23" t="s">
        <v>73</v>
      </c>
      <c r="I193" s="115">
        <v>3161.2</v>
      </c>
      <c r="J193" s="115">
        <v>1580.2</v>
      </c>
      <c r="K193" s="115">
        <v>1580.2</v>
      </c>
      <c r="L193" s="132"/>
      <c r="M193" s="132"/>
    </row>
    <row r="194" spans="1:13" ht="16.5" customHeight="1" x14ac:dyDescent="0.2">
      <c r="A194" s="1"/>
      <c r="B194" s="12"/>
      <c r="C194" s="29" t="s">
        <v>103</v>
      </c>
      <c r="D194" s="23"/>
      <c r="E194" s="111" t="s">
        <v>203</v>
      </c>
      <c r="F194" s="111" t="s">
        <v>190</v>
      </c>
      <c r="G194" s="23" t="s">
        <v>161</v>
      </c>
      <c r="H194" s="23"/>
      <c r="I194" s="115">
        <f>I195</f>
        <v>400</v>
      </c>
      <c r="J194" s="115">
        <f>J195</f>
        <v>400</v>
      </c>
      <c r="K194" s="115">
        <f>K195</f>
        <v>400</v>
      </c>
    </row>
    <row r="195" spans="1:13" ht="25.5" customHeight="1" x14ac:dyDescent="0.2">
      <c r="A195" s="1"/>
      <c r="B195" s="12"/>
      <c r="C195" s="25" t="s">
        <v>67</v>
      </c>
      <c r="D195" s="23"/>
      <c r="E195" s="111" t="s">
        <v>203</v>
      </c>
      <c r="F195" s="111" t="s">
        <v>190</v>
      </c>
      <c r="G195" s="23" t="s">
        <v>161</v>
      </c>
      <c r="H195" s="23" t="s">
        <v>70</v>
      </c>
      <c r="I195" s="115">
        <v>400</v>
      </c>
      <c r="J195" s="115">
        <v>400</v>
      </c>
      <c r="K195" s="115">
        <v>400</v>
      </c>
      <c r="L195" s="132"/>
    </row>
    <row r="196" spans="1:13" ht="33.75" customHeight="1" x14ac:dyDescent="0.2">
      <c r="A196" s="1"/>
      <c r="B196" s="12"/>
      <c r="C196" s="29" t="s">
        <v>106</v>
      </c>
      <c r="D196" s="23"/>
      <c r="E196" s="111" t="s">
        <v>203</v>
      </c>
      <c r="F196" s="111" t="s">
        <v>190</v>
      </c>
      <c r="G196" s="23" t="s">
        <v>38</v>
      </c>
      <c r="H196" s="23"/>
      <c r="I196" s="115">
        <f>I197</f>
        <v>112734.917</v>
      </c>
      <c r="J196" s="115">
        <f>J197</f>
        <v>60600</v>
      </c>
      <c r="K196" s="115">
        <f>K197</f>
        <v>0</v>
      </c>
    </row>
    <row r="197" spans="1:13" ht="36.75" customHeight="1" x14ac:dyDescent="0.2">
      <c r="A197" s="1"/>
      <c r="B197" s="12"/>
      <c r="C197" s="97" t="s">
        <v>218</v>
      </c>
      <c r="D197" s="23"/>
      <c r="E197" s="111" t="s">
        <v>203</v>
      </c>
      <c r="F197" s="111" t="s">
        <v>190</v>
      </c>
      <c r="G197" s="98" t="s">
        <v>143</v>
      </c>
      <c r="H197" s="98"/>
      <c r="I197" s="129">
        <f>I199+I201+I202</f>
        <v>112734.917</v>
      </c>
      <c r="J197" s="129">
        <f>J199+J201+J202</f>
        <v>60600</v>
      </c>
      <c r="K197" s="129">
        <f>K199+K201+K202</f>
        <v>0</v>
      </c>
    </row>
    <row r="198" spans="1:13" ht="18.75" customHeight="1" x14ac:dyDescent="0.2">
      <c r="A198" s="1"/>
      <c r="B198" s="12"/>
      <c r="C198" s="99" t="s">
        <v>142</v>
      </c>
      <c r="D198" s="23"/>
      <c r="E198" s="111" t="s">
        <v>203</v>
      </c>
      <c r="F198" s="111" t="s">
        <v>190</v>
      </c>
      <c r="G198" s="98" t="s">
        <v>145</v>
      </c>
      <c r="H198" s="98"/>
      <c r="I198" s="129">
        <f>I199</f>
        <v>111683.94</v>
      </c>
      <c r="J198" s="129">
        <f>J199</f>
        <v>60600</v>
      </c>
      <c r="K198" s="129">
        <f>K199</f>
        <v>0</v>
      </c>
    </row>
    <row r="199" spans="1:13" ht="20.25" customHeight="1" x14ac:dyDescent="0.2">
      <c r="A199" s="1"/>
      <c r="B199" s="12"/>
      <c r="C199" s="99" t="s">
        <v>144</v>
      </c>
      <c r="D199" s="23"/>
      <c r="E199" s="111" t="s">
        <v>203</v>
      </c>
      <c r="F199" s="111" t="s">
        <v>190</v>
      </c>
      <c r="G199" s="98" t="s">
        <v>145</v>
      </c>
      <c r="H199" s="98">
        <v>410</v>
      </c>
      <c r="I199" s="129">
        <v>111683.94</v>
      </c>
      <c r="J199" s="129">
        <v>60600</v>
      </c>
      <c r="K199" s="129">
        <v>0</v>
      </c>
    </row>
    <row r="200" spans="1:13" ht="18.75" customHeight="1" x14ac:dyDescent="0.2">
      <c r="A200" s="1"/>
      <c r="B200" s="12"/>
      <c r="C200" s="99" t="s">
        <v>147</v>
      </c>
      <c r="D200" s="23"/>
      <c r="E200" s="111" t="s">
        <v>203</v>
      </c>
      <c r="F200" s="111" t="s">
        <v>190</v>
      </c>
      <c r="G200" s="98" t="s">
        <v>148</v>
      </c>
      <c r="H200" s="98"/>
      <c r="I200" s="129">
        <f>I201+I202</f>
        <v>1050.9769999999999</v>
      </c>
      <c r="J200" s="129">
        <f>J201+J202</f>
        <v>0</v>
      </c>
      <c r="K200" s="129">
        <f>K201+K202</f>
        <v>0</v>
      </c>
    </row>
    <row r="201" spans="1:13" ht="19.5" customHeight="1" x14ac:dyDescent="0.2">
      <c r="A201" s="1"/>
      <c r="B201" s="12"/>
      <c r="C201" s="99" t="s">
        <v>144</v>
      </c>
      <c r="D201" s="23"/>
      <c r="E201" s="111" t="s">
        <v>203</v>
      </c>
      <c r="F201" s="111" t="s">
        <v>190</v>
      </c>
      <c r="G201" s="98" t="s">
        <v>148</v>
      </c>
      <c r="H201" s="98">
        <v>410</v>
      </c>
      <c r="I201" s="129">
        <v>550.97699999999998</v>
      </c>
      <c r="J201" s="129">
        <v>0</v>
      </c>
      <c r="K201" s="129">
        <v>0</v>
      </c>
    </row>
    <row r="202" spans="1:13" ht="32.25" customHeight="1" x14ac:dyDescent="0.2">
      <c r="A202" s="1"/>
      <c r="B202" s="105"/>
      <c r="C202" s="25" t="s">
        <v>67</v>
      </c>
      <c r="D202" s="23"/>
      <c r="E202" s="111" t="s">
        <v>203</v>
      </c>
      <c r="F202" s="111" t="s">
        <v>190</v>
      </c>
      <c r="G202" s="98" t="s">
        <v>148</v>
      </c>
      <c r="H202" s="98">
        <v>240</v>
      </c>
      <c r="I202" s="129">
        <v>500</v>
      </c>
      <c r="J202" s="129">
        <v>0</v>
      </c>
      <c r="K202" s="129">
        <v>0</v>
      </c>
    </row>
    <row r="203" spans="1:13" ht="19.5" customHeight="1" x14ac:dyDescent="0.2">
      <c r="A203" s="1"/>
      <c r="B203" s="164"/>
      <c r="C203" s="19" t="s">
        <v>26</v>
      </c>
      <c r="D203" s="20"/>
      <c r="E203" s="20" t="s">
        <v>194</v>
      </c>
      <c r="F203" s="20" t="s">
        <v>191</v>
      </c>
      <c r="G203" s="20"/>
      <c r="H203" s="20"/>
      <c r="I203" s="114">
        <f>I204</f>
        <v>200</v>
      </c>
      <c r="J203" s="114">
        <f t="shared" ref="J203:K207" si="21">J204</f>
        <v>200</v>
      </c>
      <c r="K203" s="114">
        <f t="shared" si="21"/>
        <v>200</v>
      </c>
    </row>
    <row r="204" spans="1:13" ht="18.75" customHeight="1" x14ac:dyDescent="0.2">
      <c r="A204" s="1"/>
      <c r="B204" s="164"/>
      <c r="C204" s="19" t="s">
        <v>27</v>
      </c>
      <c r="D204" s="23"/>
      <c r="E204" s="20" t="s">
        <v>194</v>
      </c>
      <c r="F204" s="20" t="s">
        <v>201</v>
      </c>
      <c r="G204" s="20"/>
      <c r="H204" s="20"/>
      <c r="I204" s="114">
        <f>I205</f>
        <v>200</v>
      </c>
      <c r="J204" s="114">
        <f t="shared" si="21"/>
        <v>200</v>
      </c>
      <c r="K204" s="114">
        <f t="shared" si="21"/>
        <v>200</v>
      </c>
    </row>
    <row r="205" spans="1:13" ht="33" customHeight="1" x14ac:dyDescent="0.2">
      <c r="A205" s="1"/>
      <c r="B205" s="164"/>
      <c r="C205" s="19" t="s">
        <v>78</v>
      </c>
      <c r="D205" s="23"/>
      <c r="E205" s="20" t="s">
        <v>194</v>
      </c>
      <c r="F205" s="20" t="s">
        <v>201</v>
      </c>
      <c r="G205" s="20" t="s">
        <v>31</v>
      </c>
      <c r="H205" s="36"/>
      <c r="I205" s="114">
        <f>I206</f>
        <v>200</v>
      </c>
      <c r="J205" s="114">
        <f t="shared" si="21"/>
        <v>200</v>
      </c>
      <c r="K205" s="114">
        <f t="shared" si="21"/>
        <v>200</v>
      </c>
    </row>
    <row r="206" spans="1:13" ht="15.75" x14ac:dyDescent="0.2">
      <c r="A206" s="1"/>
      <c r="B206" s="164"/>
      <c r="C206" s="34" t="s">
        <v>45</v>
      </c>
      <c r="D206" s="23"/>
      <c r="E206" s="23" t="s">
        <v>194</v>
      </c>
      <c r="F206" s="23" t="s">
        <v>201</v>
      </c>
      <c r="G206" s="23" t="s">
        <v>41</v>
      </c>
      <c r="H206" s="23"/>
      <c r="I206" s="115">
        <f>I207</f>
        <v>200</v>
      </c>
      <c r="J206" s="115">
        <f t="shared" si="21"/>
        <v>200</v>
      </c>
      <c r="K206" s="115">
        <f t="shared" si="21"/>
        <v>200</v>
      </c>
    </row>
    <row r="207" spans="1:13" ht="15.75" x14ac:dyDescent="0.2">
      <c r="A207" s="1"/>
      <c r="B207" s="164"/>
      <c r="C207" s="34" t="s">
        <v>45</v>
      </c>
      <c r="D207" s="23"/>
      <c r="E207" s="23" t="s">
        <v>194</v>
      </c>
      <c r="F207" s="23" t="s">
        <v>201</v>
      </c>
      <c r="G207" s="23" t="s">
        <v>48</v>
      </c>
      <c r="H207" s="23"/>
      <c r="I207" s="115">
        <f>I208</f>
        <v>200</v>
      </c>
      <c r="J207" s="115">
        <f t="shared" si="21"/>
        <v>200</v>
      </c>
      <c r="K207" s="115">
        <f t="shared" si="21"/>
        <v>200</v>
      </c>
    </row>
    <row r="208" spans="1:13" ht="25.5" x14ac:dyDescent="0.2">
      <c r="A208" s="1"/>
      <c r="B208" s="164"/>
      <c r="C208" s="33" t="s">
        <v>100</v>
      </c>
      <c r="D208" s="23"/>
      <c r="E208" s="23" t="s">
        <v>194</v>
      </c>
      <c r="F208" s="23" t="s">
        <v>201</v>
      </c>
      <c r="G208" s="23" t="s">
        <v>159</v>
      </c>
      <c r="H208" s="23"/>
      <c r="I208" s="115">
        <f>I209+I210</f>
        <v>200</v>
      </c>
      <c r="J208" s="115">
        <f>J209+J210</f>
        <v>200</v>
      </c>
      <c r="K208" s="115">
        <f>K209+K210</f>
        <v>200</v>
      </c>
    </row>
    <row r="209" spans="1:12" ht="25.5" x14ac:dyDescent="0.2">
      <c r="A209" s="1"/>
      <c r="B209" s="164"/>
      <c r="C209" s="25" t="s">
        <v>67</v>
      </c>
      <c r="D209" s="23"/>
      <c r="E209" s="23" t="s">
        <v>194</v>
      </c>
      <c r="F209" s="23" t="s">
        <v>201</v>
      </c>
      <c r="G209" s="23" t="s">
        <v>159</v>
      </c>
      <c r="H209" s="23" t="s">
        <v>70</v>
      </c>
      <c r="I209" s="115">
        <v>199</v>
      </c>
      <c r="J209" s="115">
        <v>199</v>
      </c>
      <c r="K209" s="115">
        <v>199</v>
      </c>
    </row>
    <row r="210" spans="1:12" ht="18.75" customHeight="1" thickBot="1" x14ac:dyDescent="0.25">
      <c r="A210" s="1"/>
      <c r="B210" s="165"/>
      <c r="C210" s="43" t="s">
        <v>68</v>
      </c>
      <c r="D210" s="23"/>
      <c r="E210" s="23" t="s">
        <v>194</v>
      </c>
      <c r="F210" s="23" t="s">
        <v>201</v>
      </c>
      <c r="G210" s="23" t="s">
        <v>159</v>
      </c>
      <c r="H210" s="23" t="s">
        <v>72</v>
      </c>
      <c r="I210" s="115">
        <v>1</v>
      </c>
      <c r="J210" s="115">
        <v>1</v>
      </c>
      <c r="K210" s="115">
        <v>1</v>
      </c>
    </row>
    <row r="211" spans="1:12" ht="34.5" customHeight="1" thickBot="1" x14ac:dyDescent="0.25">
      <c r="A211" s="1"/>
      <c r="B211" s="80">
        <v>2</v>
      </c>
      <c r="C211" s="110" t="s">
        <v>112</v>
      </c>
      <c r="D211" s="63" t="s">
        <v>117</v>
      </c>
      <c r="E211" s="59"/>
      <c r="F211" s="59"/>
      <c r="G211" s="60"/>
      <c r="H211" s="47"/>
      <c r="I211" s="113">
        <f>I212</f>
        <v>2130.2289999999998</v>
      </c>
      <c r="J211" s="113">
        <f>J212</f>
        <v>2077.77</v>
      </c>
      <c r="K211" s="113">
        <f>K212</f>
        <v>2103.37</v>
      </c>
    </row>
    <row r="212" spans="1:12" ht="18.75" customHeight="1" x14ac:dyDescent="0.2">
      <c r="A212" s="1"/>
      <c r="B212" s="79"/>
      <c r="C212" s="67" t="s">
        <v>119</v>
      </c>
      <c r="D212" s="11"/>
      <c r="E212" s="20" t="s">
        <v>190</v>
      </c>
      <c r="F212" s="20" t="s">
        <v>191</v>
      </c>
      <c r="G212" s="21"/>
      <c r="H212" s="11"/>
      <c r="I212" s="114">
        <f>I221+I213</f>
        <v>2130.2289999999998</v>
      </c>
      <c r="J212" s="114">
        <f>J221+J214</f>
        <v>2077.77</v>
      </c>
      <c r="K212" s="114">
        <f>K213+K220</f>
        <v>2103.37</v>
      </c>
    </row>
    <row r="213" spans="1:12" ht="28.5" customHeight="1" x14ac:dyDescent="0.2">
      <c r="A213" s="1"/>
      <c r="B213" s="79"/>
      <c r="C213" s="135" t="s">
        <v>226</v>
      </c>
      <c r="D213" s="136"/>
      <c r="E213" s="20" t="s">
        <v>190</v>
      </c>
      <c r="F213" s="20" t="s">
        <v>196</v>
      </c>
      <c r="G213" s="136"/>
      <c r="H213" s="136"/>
      <c r="I213" s="144">
        <f t="shared" ref="I213:K216" si="22">I214</f>
        <v>1450.9659999999999</v>
      </c>
      <c r="J213" s="114">
        <f t="shared" si="22"/>
        <v>1284.5</v>
      </c>
      <c r="K213" s="114">
        <f t="shared" si="22"/>
        <v>1310.0999999999999</v>
      </c>
    </row>
    <row r="214" spans="1:12" ht="42.75" customHeight="1" x14ac:dyDescent="0.2">
      <c r="A214" s="1"/>
      <c r="B214" s="79"/>
      <c r="C214" s="137" t="s">
        <v>9</v>
      </c>
      <c r="D214" s="138"/>
      <c r="E214" s="20" t="s">
        <v>190</v>
      </c>
      <c r="F214" s="20" t="s">
        <v>196</v>
      </c>
      <c r="G214" s="138" t="s">
        <v>30</v>
      </c>
      <c r="H214" s="138"/>
      <c r="I214" s="144">
        <f t="shared" si="22"/>
        <v>1450.9659999999999</v>
      </c>
      <c r="J214" s="114">
        <f t="shared" si="22"/>
        <v>1284.5</v>
      </c>
      <c r="K214" s="114">
        <f t="shared" si="22"/>
        <v>1310.0999999999999</v>
      </c>
      <c r="L214" s="132"/>
    </row>
    <row r="215" spans="1:12" ht="18.75" customHeight="1" x14ac:dyDescent="0.2">
      <c r="A215" s="1"/>
      <c r="B215" s="79"/>
      <c r="C215" s="139" t="s">
        <v>227</v>
      </c>
      <c r="D215" s="140"/>
      <c r="E215" s="23" t="s">
        <v>190</v>
      </c>
      <c r="F215" s="23" t="s">
        <v>196</v>
      </c>
      <c r="G215" s="142" t="s">
        <v>228</v>
      </c>
      <c r="H215" s="140"/>
      <c r="I215" s="145">
        <f t="shared" si="22"/>
        <v>1450.9659999999999</v>
      </c>
      <c r="J215" s="115">
        <f t="shared" si="22"/>
        <v>1284.5</v>
      </c>
      <c r="K215" s="115">
        <f t="shared" si="22"/>
        <v>1310.0999999999999</v>
      </c>
    </row>
    <row r="216" spans="1:12" ht="18.75" customHeight="1" x14ac:dyDescent="0.2">
      <c r="A216" s="1"/>
      <c r="B216" s="79"/>
      <c r="C216" s="141" t="s">
        <v>229</v>
      </c>
      <c r="D216" s="138"/>
      <c r="E216" s="23" t="s">
        <v>190</v>
      </c>
      <c r="F216" s="23" t="s">
        <v>196</v>
      </c>
      <c r="G216" s="142" t="s">
        <v>230</v>
      </c>
      <c r="H216" s="138"/>
      <c r="I216" s="145">
        <f t="shared" si="22"/>
        <v>1450.9659999999999</v>
      </c>
      <c r="J216" s="115">
        <f t="shared" si="22"/>
        <v>1284.5</v>
      </c>
      <c r="K216" s="115">
        <f t="shared" si="22"/>
        <v>1310.0999999999999</v>
      </c>
    </row>
    <row r="217" spans="1:12" ht="15" customHeight="1" x14ac:dyDescent="0.2">
      <c r="A217" s="1"/>
      <c r="B217" s="79"/>
      <c r="C217" s="141" t="s">
        <v>227</v>
      </c>
      <c r="D217" s="142"/>
      <c r="E217" s="23" t="s">
        <v>190</v>
      </c>
      <c r="F217" s="23" t="s">
        <v>196</v>
      </c>
      <c r="G217" s="142" t="s">
        <v>231</v>
      </c>
      <c r="H217" s="138"/>
      <c r="I217" s="145">
        <f>I218</f>
        <v>1450.9659999999999</v>
      </c>
      <c r="J217" s="115">
        <f>J219</f>
        <v>1284.5</v>
      </c>
      <c r="K217" s="115">
        <f>K219</f>
        <v>1310.0999999999999</v>
      </c>
    </row>
    <row r="218" spans="1:12" ht="40.5" customHeight="1" x14ac:dyDescent="0.2">
      <c r="A218" s="1"/>
      <c r="B218" s="79"/>
      <c r="C218" s="143" t="s">
        <v>232</v>
      </c>
      <c r="D218" s="142"/>
      <c r="E218" s="23" t="s">
        <v>190</v>
      </c>
      <c r="F218" s="23" t="s">
        <v>196</v>
      </c>
      <c r="G218" s="142" t="s">
        <v>231</v>
      </c>
      <c r="H218" s="142">
        <v>100</v>
      </c>
      <c r="I218" s="145">
        <f>I219</f>
        <v>1450.9659999999999</v>
      </c>
      <c r="J218" s="115">
        <f>J219</f>
        <v>1284.5</v>
      </c>
      <c r="K218" s="115">
        <f>K219</f>
        <v>1310.0999999999999</v>
      </c>
    </row>
    <row r="219" spans="1:12" ht="17.25" customHeight="1" x14ac:dyDescent="0.2">
      <c r="A219" s="1"/>
      <c r="B219" s="79"/>
      <c r="C219" s="143" t="s">
        <v>233</v>
      </c>
      <c r="D219" s="142"/>
      <c r="E219" s="23" t="s">
        <v>190</v>
      </c>
      <c r="F219" s="23" t="s">
        <v>196</v>
      </c>
      <c r="G219" s="142" t="s">
        <v>231</v>
      </c>
      <c r="H219" s="142">
        <v>120</v>
      </c>
      <c r="I219" s="145">
        <v>1450.9659999999999</v>
      </c>
      <c r="J219" s="115">
        <v>1284.5</v>
      </c>
      <c r="K219" s="115">
        <v>1310.0999999999999</v>
      </c>
    </row>
    <row r="220" spans="1:12" ht="42.75" customHeight="1" x14ac:dyDescent="0.2">
      <c r="A220" s="1"/>
      <c r="B220" s="79"/>
      <c r="C220" s="19" t="s">
        <v>221</v>
      </c>
      <c r="D220" s="11"/>
      <c r="E220" s="20" t="s">
        <v>190</v>
      </c>
      <c r="F220" s="20" t="s">
        <v>197</v>
      </c>
      <c r="G220" s="21"/>
      <c r="H220" s="11"/>
      <c r="I220" s="114">
        <f>I221</f>
        <v>679.26300000000003</v>
      </c>
      <c r="J220" s="114">
        <f>J221</f>
        <v>793.27</v>
      </c>
      <c r="K220" s="114">
        <f>K221</f>
        <v>793.27</v>
      </c>
    </row>
    <row r="221" spans="1:12" ht="39.75" customHeight="1" x14ac:dyDescent="0.2">
      <c r="A221" s="1"/>
      <c r="B221" s="79"/>
      <c r="C221" s="19" t="s">
        <v>9</v>
      </c>
      <c r="D221" s="11"/>
      <c r="E221" s="20" t="s">
        <v>190</v>
      </c>
      <c r="F221" s="20" t="s">
        <v>197</v>
      </c>
      <c r="G221" s="22" t="s">
        <v>30</v>
      </c>
      <c r="H221" s="11"/>
      <c r="I221" s="114">
        <f>I222</f>
        <v>679.26300000000003</v>
      </c>
      <c r="J221" s="114">
        <f t="shared" ref="J221:K223" si="23">J222</f>
        <v>793.27</v>
      </c>
      <c r="K221" s="114">
        <f t="shared" si="23"/>
        <v>793.27</v>
      </c>
    </row>
    <row r="222" spans="1:12" ht="33.75" customHeight="1" x14ac:dyDescent="0.2">
      <c r="A222" s="1"/>
      <c r="B222" s="79"/>
      <c r="C222" s="34" t="s">
        <v>75</v>
      </c>
      <c r="D222" s="23"/>
      <c r="E222" s="23" t="s">
        <v>190</v>
      </c>
      <c r="F222" s="23" t="s">
        <v>197</v>
      </c>
      <c r="G222" s="23" t="s">
        <v>46</v>
      </c>
      <c r="H222" s="24"/>
      <c r="I222" s="115">
        <f>I223</f>
        <v>679.26300000000003</v>
      </c>
      <c r="J222" s="115">
        <f t="shared" si="23"/>
        <v>793.27</v>
      </c>
      <c r="K222" s="115">
        <f t="shared" si="23"/>
        <v>793.27</v>
      </c>
    </row>
    <row r="223" spans="1:12" ht="16.5" customHeight="1" x14ac:dyDescent="0.2">
      <c r="A223" s="1"/>
      <c r="B223" s="79"/>
      <c r="C223" s="34" t="s">
        <v>45</v>
      </c>
      <c r="D223" s="23"/>
      <c r="E223" s="23" t="s">
        <v>190</v>
      </c>
      <c r="F223" s="23" t="s">
        <v>197</v>
      </c>
      <c r="G223" s="23" t="s">
        <v>47</v>
      </c>
      <c r="H223" s="24"/>
      <c r="I223" s="115">
        <f>I224</f>
        <v>679.26300000000003</v>
      </c>
      <c r="J223" s="115">
        <f t="shared" si="23"/>
        <v>793.27</v>
      </c>
      <c r="K223" s="115">
        <f t="shared" si="23"/>
        <v>793.27</v>
      </c>
    </row>
    <row r="224" spans="1:12" ht="19.5" customHeight="1" x14ac:dyDescent="0.2">
      <c r="A224" s="1"/>
      <c r="B224" s="102"/>
      <c r="C224" s="26" t="s">
        <v>107</v>
      </c>
      <c r="D224" s="11"/>
      <c r="E224" s="23" t="s">
        <v>190</v>
      </c>
      <c r="F224" s="23" t="s">
        <v>197</v>
      </c>
      <c r="G224" s="21" t="s">
        <v>53</v>
      </c>
      <c r="H224" s="24"/>
      <c r="I224" s="115">
        <f>I226+I225</f>
        <v>679.26300000000003</v>
      </c>
      <c r="J224" s="115">
        <f>J226+J225</f>
        <v>793.27</v>
      </c>
      <c r="K224" s="115">
        <f>K226+K225</f>
        <v>793.27</v>
      </c>
    </row>
    <row r="225" spans="1:11" ht="17.25" customHeight="1" x14ac:dyDescent="0.2">
      <c r="A225" s="1"/>
      <c r="B225" s="102"/>
      <c r="C225" s="28" t="s">
        <v>66</v>
      </c>
      <c r="D225" s="24"/>
      <c r="E225" s="23" t="s">
        <v>190</v>
      </c>
      <c r="F225" s="23" t="s">
        <v>197</v>
      </c>
      <c r="G225" s="21" t="s">
        <v>53</v>
      </c>
      <c r="H225" s="24">
        <v>120</v>
      </c>
      <c r="I225" s="117">
        <v>168.26300000000001</v>
      </c>
      <c r="J225" s="115">
        <v>293.27</v>
      </c>
      <c r="K225" s="115">
        <v>293.27</v>
      </c>
    </row>
    <row r="226" spans="1:11" ht="25.5" x14ac:dyDescent="0.2">
      <c r="A226" s="1"/>
      <c r="B226" s="103"/>
      <c r="C226" s="26" t="s">
        <v>67</v>
      </c>
      <c r="D226" s="11"/>
      <c r="E226" s="23" t="s">
        <v>190</v>
      </c>
      <c r="F226" s="23" t="s">
        <v>197</v>
      </c>
      <c r="G226" s="21" t="s">
        <v>53</v>
      </c>
      <c r="H226" s="24">
        <v>240</v>
      </c>
      <c r="I226" s="115">
        <v>511</v>
      </c>
      <c r="J226" s="115">
        <v>500</v>
      </c>
      <c r="K226" s="115">
        <v>500</v>
      </c>
    </row>
    <row r="227" spans="1:11" x14ac:dyDescent="0.2">
      <c r="A227" s="1"/>
      <c r="B227" s="1"/>
      <c r="C227" s="16"/>
      <c r="D227" s="17"/>
      <c r="E227" s="15"/>
      <c r="F227" s="15"/>
      <c r="G227" s="15"/>
      <c r="H227" s="15"/>
      <c r="I227" s="130"/>
      <c r="J227" s="130"/>
      <c r="K227" s="130"/>
    </row>
    <row r="228" spans="1:11" x14ac:dyDescent="0.2">
      <c r="A228" s="1"/>
      <c r="B228" s="1"/>
      <c r="C228" s="16"/>
      <c r="D228" s="17"/>
      <c r="E228" s="15"/>
      <c r="F228" s="15"/>
      <c r="G228" s="15"/>
      <c r="H228" s="15"/>
      <c r="I228" s="130"/>
      <c r="J228" s="130"/>
      <c r="K228" s="130"/>
    </row>
    <row r="229" spans="1:11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  <c r="K229" s="15"/>
    </row>
    <row r="230" spans="1:11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  <c r="K230" s="15"/>
    </row>
    <row r="231" spans="1:11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  <c r="K231" s="15"/>
    </row>
    <row r="232" spans="1:11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  <c r="K232" s="15"/>
    </row>
    <row r="233" spans="1:11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  <c r="K233" s="15"/>
    </row>
    <row r="234" spans="1:11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  <c r="K234" s="15"/>
    </row>
    <row r="235" spans="1:11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  <c r="K235" s="15"/>
    </row>
    <row r="236" spans="1:11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  <c r="K236" s="15"/>
    </row>
    <row r="237" spans="1:11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  <c r="K237" s="15"/>
    </row>
    <row r="238" spans="1:11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  <c r="K238" s="15"/>
    </row>
    <row r="239" spans="1:11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  <c r="K239" s="15"/>
    </row>
    <row r="240" spans="1:11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  <c r="K240" s="15"/>
    </row>
    <row r="241" spans="1:11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  <c r="K241" s="15"/>
    </row>
    <row r="242" spans="1:11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  <c r="K242" s="15"/>
    </row>
    <row r="243" spans="1:11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  <c r="K243" s="15"/>
    </row>
    <row r="244" spans="1:11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  <c r="K244" s="15"/>
    </row>
    <row r="245" spans="1:11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  <c r="K245" s="15"/>
    </row>
    <row r="246" spans="1:11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  <c r="K246" s="15"/>
    </row>
    <row r="247" spans="1:11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  <c r="K247" s="15"/>
    </row>
    <row r="248" spans="1:11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  <c r="K248" s="15"/>
    </row>
    <row r="249" spans="1:11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  <c r="K249" s="15"/>
    </row>
    <row r="250" spans="1:11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  <c r="K250" s="15"/>
    </row>
    <row r="251" spans="1:11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  <c r="K251" s="15"/>
    </row>
    <row r="252" spans="1:11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  <c r="K252" s="15"/>
    </row>
    <row r="253" spans="1:11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  <c r="K253" s="15"/>
    </row>
    <row r="254" spans="1:11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  <c r="K254" s="15"/>
    </row>
    <row r="255" spans="1:11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  <c r="K255" s="15"/>
    </row>
    <row r="256" spans="1:11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  <c r="K256" s="15"/>
    </row>
    <row r="257" spans="1:11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  <c r="K257" s="15"/>
    </row>
    <row r="258" spans="1:11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  <c r="K258" s="15"/>
    </row>
    <row r="259" spans="1:11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  <c r="K259" s="15"/>
    </row>
    <row r="260" spans="1:11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  <c r="K260" s="15"/>
    </row>
    <row r="261" spans="1:11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  <c r="K261" s="15"/>
    </row>
    <row r="262" spans="1:11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  <c r="K262" s="15"/>
    </row>
    <row r="263" spans="1:11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  <c r="K263" s="15"/>
    </row>
    <row r="264" spans="1:11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  <c r="K264" s="15"/>
    </row>
    <row r="265" spans="1:11" x14ac:dyDescent="0.2">
      <c r="A265" s="1"/>
      <c r="B265" s="1"/>
      <c r="C265" s="16"/>
      <c r="D265" s="17"/>
      <c r="E265" s="15"/>
      <c r="F265" s="15"/>
      <c r="G265" s="15"/>
      <c r="H265" s="15"/>
      <c r="I265" s="15"/>
      <c r="J265" s="15"/>
      <c r="K265" s="15"/>
    </row>
    <row r="266" spans="1:11" x14ac:dyDescent="0.2">
      <c r="A266" s="1"/>
      <c r="B266" s="1"/>
      <c r="C266" s="16"/>
      <c r="D266" s="17"/>
      <c r="E266" s="15"/>
      <c r="F266" s="15"/>
      <c r="G266" s="15"/>
      <c r="H266" s="15"/>
      <c r="I266" s="15"/>
      <c r="J266" s="15"/>
      <c r="K266" s="15"/>
    </row>
    <row r="267" spans="1:11" x14ac:dyDescent="0.2">
      <c r="A267" s="1"/>
      <c r="B267" s="1"/>
      <c r="C267" s="16"/>
      <c r="D267" s="17"/>
      <c r="E267" s="15"/>
      <c r="F267" s="15"/>
      <c r="G267" s="15"/>
      <c r="H267" s="15"/>
      <c r="I267" s="15"/>
      <c r="J267" s="15"/>
      <c r="K267" s="15"/>
    </row>
    <row r="268" spans="1:11" x14ac:dyDescent="0.2">
      <c r="A268" s="1"/>
      <c r="B268" s="1"/>
      <c r="C268" s="16"/>
      <c r="D268" s="17"/>
      <c r="E268" s="15"/>
      <c r="F268" s="15"/>
      <c r="G268" s="15"/>
      <c r="H268" s="15"/>
      <c r="I268" s="15"/>
      <c r="J268" s="15"/>
      <c r="K268" s="15"/>
    </row>
    <row r="269" spans="1:11" x14ac:dyDescent="0.2">
      <c r="A269" s="1"/>
      <c r="B269" s="1"/>
      <c r="C269" s="16"/>
      <c r="D269" s="17"/>
      <c r="E269" s="15"/>
      <c r="F269" s="15"/>
      <c r="G269" s="15"/>
      <c r="H269" s="15"/>
      <c r="I269" s="15"/>
      <c r="J269" s="15"/>
      <c r="K269" s="15"/>
    </row>
    <row r="270" spans="1:11" x14ac:dyDescent="0.2">
      <c r="A270" s="1"/>
      <c r="B270" s="1"/>
      <c r="C270" s="16"/>
      <c r="D270" s="17"/>
      <c r="E270" s="15"/>
      <c r="F270" s="15"/>
      <c r="G270" s="15"/>
      <c r="H270" s="15"/>
      <c r="I270" s="15"/>
      <c r="J270" s="15"/>
      <c r="K270" s="15"/>
    </row>
    <row r="271" spans="1:11" x14ac:dyDescent="0.2">
      <c r="A271" s="1"/>
      <c r="B271" s="1"/>
      <c r="C271" s="16"/>
      <c r="D271" s="17"/>
      <c r="E271" s="15"/>
      <c r="F271" s="15"/>
      <c r="G271" s="15"/>
      <c r="H271" s="15"/>
      <c r="I271" s="15"/>
      <c r="J271" s="15"/>
      <c r="K271" s="15"/>
    </row>
    <row r="272" spans="1:11" x14ac:dyDescent="0.2">
      <c r="A272" s="1"/>
      <c r="B272" s="1"/>
      <c r="C272" s="16"/>
      <c r="D272" s="17"/>
      <c r="E272" s="15"/>
      <c r="F272" s="15"/>
      <c r="G272" s="15"/>
      <c r="H272" s="15"/>
      <c r="I272" s="15"/>
      <c r="J272" s="15"/>
      <c r="K272" s="15"/>
    </row>
    <row r="273" spans="1:11" x14ac:dyDescent="0.2">
      <c r="A273" s="1"/>
      <c r="B273" s="1"/>
      <c r="C273" s="16"/>
      <c r="D273" s="17"/>
      <c r="E273" s="15"/>
      <c r="F273" s="15"/>
      <c r="G273" s="15"/>
      <c r="H273" s="15"/>
      <c r="I273" s="15"/>
      <c r="J273" s="15"/>
      <c r="K273" s="15"/>
    </row>
    <row r="274" spans="1:11" x14ac:dyDescent="0.2">
      <c r="A274" s="1"/>
      <c r="B274" s="1"/>
      <c r="C274" s="16"/>
      <c r="D274" s="17"/>
      <c r="E274" s="15"/>
      <c r="F274" s="15"/>
      <c r="G274" s="15"/>
      <c r="H274" s="15"/>
      <c r="I274" s="15"/>
      <c r="J274" s="15"/>
      <c r="K274" s="15"/>
    </row>
    <row r="275" spans="1:11" x14ac:dyDescent="0.2">
      <c r="A275" s="1"/>
      <c r="B275" s="1"/>
      <c r="C275" s="16"/>
      <c r="D275" s="17"/>
      <c r="E275" s="15"/>
      <c r="F275" s="15"/>
      <c r="G275" s="15"/>
      <c r="H275" s="15"/>
      <c r="I275" s="15"/>
      <c r="J275" s="15"/>
      <c r="K275" s="15"/>
    </row>
    <row r="276" spans="1:11" x14ac:dyDescent="0.2">
      <c r="A276" s="1"/>
      <c r="B276" s="1"/>
      <c r="C276" s="16"/>
      <c r="D276" s="17"/>
      <c r="E276" s="15"/>
      <c r="F276" s="15"/>
      <c r="G276" s="15"/>
      <c r="H276" s="15"/>
      <c r="I276" s="15"/>
      <c r="J276" s="15"/>
      <c r="K276" s="15"/>
    </row>
    <row r="277" spans="1:11" x14ac:dyDescent="0.2">
      <c r="A277" s="1"/>
      <c r="B277" s="1"/>
      <c r="C277" s="16"/>
      <c r="D277" s="17"/>
      <c r="E277" s="15"/>
      <c r="F277" s="15"/>
      <c r="G277" s="15"/>
      <c r="H277" s="15"/>
      <c r="I277" s="15"/>
      <c r="J277" s="15"/>
      <c r="K277" s="15"/>
    </row>
    <row r="278" spans="1:11" x14ac:dyDescent="0.2">
      <c r="A278" s="1"/>
      <c r="B278" s="1"/>
      <c r="C278" s="16"/>
      <c r="D278" s="17"/>
      <c r="E278" s="15"/>
      <c r="F278" s="15"/>
      <c r="G278" s="15"/>
      <c r="H278" s="15"/>
      <c r="I278" s="15"/>
      <c r="J278" s="15"/>
      <c r="K278" s="15"/>
    </row>
    <row r="279" spans="1:11" x14ac:dyDescent="0.2">
      <c r="A279" s="1"/>
      <c r="B279" s="1"/>
      <c r="C279" s="16"/>
      <c r="D279" s="17"/>
      <c r="E279" s="15"/>
      <c r="F279" s="15"/>
      <c r="G279" s="15"/>
      <c r="H279" s="15"/>
      <c r="I279" s="15"/>
      <c r="J279" s="15"/>
      <c r="K279" s="15"/>
    </row>
    <row r="280" spans="1:11" x14ac:dyDescent="0.2">
      <c r="A280" s="1"/>
      <c r="B280" s="1"/>
      <c r="C280" s="16"/>
      <c r="D280" s="17"/>
      <c r="E280" s="15"/>
      <c r="F280" s="15"/>
      <c r="G280" s="15"/>
      <c r="H280" s="15"/>
      <c r="I280" s="15"/>
      <c r="J280" s="15"/>
      <c r="K280" s="15"/>
    </row>
    <row r="281" spans="1:11" x14ac:dyDescent="0.2">
      <c r="A281" s="1"/>
      <c r="B281" s="1"/>
      <c r="C281" s="16"/>
      <c r="D281" s="17"/>
      <c r="E281" s="15"/>
      <c r="F281" s="15"/>
      <c r="G281" s="15"/>
      <c r="H281" s="15"/>
      <c r="I281" s="15"/>
      <c r="J281" s="15"/>
      <c r="K281" s="15"/>
    </row>
    <row r="282" spans="1:11" x14ac:dyDescent="0.2">
      <c r="A282" s="1"/>
      <c r="B282" s="1"/>
      <c r="C282" s="16"/>
      <c r="D282" s="17"/>
      <c r="E282" s="15"/>
      <c r="F282" s="15"/>
      <c r="G282" s="15"/>
      <c r="H282" s="15"/>
      <c r="I282" s="15"/>
      <c r="J282" s="15"/>
      <c r="K282" s="15"/>
    </row>
    <row r="283" spans="1:11" x14ac:dyDescent="0.2">
      <c r="A283" s="1"/>
      <c r="B283" s="1"/>
      <c r="C283" s="16"/>
      <c r="D283" s="17"/>
      <c r="E283" s="15"/>
      <c r="F283" s="15"/>
      <c r="G283" s="15"/>
      <c r="H283" s="15"/>
      <c r="I283" s="15"/>
      <c r="J283" s="15"/>
      <c r="K283" s="15"/>
    </row>
    <row r="284" spans="1:11" x14ac:dyDescent="0.2">
      <c r="A284" s="1"/>
      <c r="B284" s="1"/>
      <c r="C284" s="16"/>
      <c r="D284" s="17"/>
      <c r="E284" s="15"/>
      <c r="F284" s="15"/>
      <c r="G284" s="15"/>
      <c r="H284" s="15"/>
      <c r="I284" s="15"/>
      <c r="J284" s="15"/>
      <c r="K284" s="15"/>
    </row>
    <row r="285" spans="1:11" x14ac:dyDescent="0.2">
      <c r="A285" s="1"/>
      <c r="B285" s="1"/>
      <c r="C285" s="16"/>
      <c r="D285" s="17"/>
      <c r="E285" s="15"/>
      <c r="F285" s="15"/>
      <c r="G285" s="15"/>
      <c r="H285" s="15"/>
      <c r="I285" s="15"/>
      <c r="J285" s="15"/>
      <c r="K285" s="15"/>
    </row>
    <row r="286" spans="1:11" x14ac:dyDescent="0.2">
      <c r="A286" s="1"/>
      <c r="B286" s="1"/>
      <c r="C286" s="16"/>
      <c r="D286" s="17"/>
      <c r="E286" s="15"/>
      <c r="F286" s="15"/>
      <c r="G286" s="15"/>
      <c r="H286" s="15"/>
      <c r="I286" s="15"/>
      <c r="J286" s="15"/>
      <c r="K286" s="15"/>
    </row>
    <row r="287" spans="1:11" x14ac:dyDescent="0.2">
      <c r="A287" s="1"/>
      <c r="B287" s="1"/>
      <c r="C287" s="16"/>
      <c r="D287" s="17"/>
      <c r="E287" s="15"/>
      <c r="F287" s="15"/>
      <c r="G287" s="15"/>
      <c r="H287" s="15"/>
      <c r="I287" s="15"/>
      <c r="J287" s="15"/>
      <c r="K287" s="15"/>
    </row>
    <row r="288" spans="1:11" x14ac:dyDescent="0.2">
      <c r="A288" s="1"/>
      <c r="B288" s="1"/>
      <c r="C288" s="16"/>
      <c r="D288" s="17"/>
      <c r="E288" s="15"/>
      <c r="F288" s="15"/>
      <c r="G288" s="15"/>
      <c r="H288" s="15"/>
      <c r="I288" s="15"/>
      <c r="J288" s="15"/>
      <c r="K288" s="15"/>
    </row>
    <row r="289" spans="1:11" x14ac:dyDescent="0.2">
      <c r="A289" s="1"/>
      <c r="B289" s="1"/>
      <c r="C289" s="16"/>
      <c r="D289" s="17"/>
      <c r="E289" s="15"/>
      <c r="F289" s="15"/>
      <c r="G289" s="15"/>
      <c r="H289" s="15"/>
      <c r="I289" s="15"/>
      <c r="J289" s="15"/>
      <c r="K289" s="15"/>
    </row>
  </sheetData>
  <mergeCells count="17">
    <mergeCell ref="J7:K7"/>
    <mergeCell ref="J8:K8"/>
    <mergeCell ref="I10:K10"/>
    <mergeCell ref="J11:K11"/>
    <mergeCell ref="B203:B210"/>
    <mergeCell ref="C12:H12"/>
    <mergeCell ref="H7:I7"/>
    <mergeCell ref="H8:I8"/>
    <mergeCell ref="H11:I11"/>
    <mergeCell ref="B13:K14"/>
    <mergeCell ref="H6:I6"/>
    <mergeCell ref="J6:K6"/>
    <mergeCell ref="H2:I2"/>
    <mergeCell ref="J2:K2"/>
    <mergeCell ref="H3:I3"/>
    <mergeCell ref="J3:K3"/>
    <mergeCell ref="I5:K5"/>
  </mergeCells>
  <pageMargins left="0.35433070866141736" right="0.15748031496062992" top="0.35433070866141736" bottom="0.35433070866141736" header="0.43307086614173229" footer="0.31496062992125984"/>
  <pageSetup scale="65" firstPageNumber="55" fitToHeight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2021-2023</vt:lpstr>
      <vt:lpstr>'Вед.структ 2021-2023'!Область_печати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Ксения</cp:lastModifiedBy>
  <cp:lastPrinted>2021-08-20T09:59:46Z</cp:lastPrinted>
  <dcterms:created xsi:type="dcterms:W3CDTF">2013-10-22T09:40:36Z</dcterms:created>
  <dcterms:modified xsi:type="dcterms:W3CDTF">2021-09-20T07:10:09Z</dcterms:modified>
</cp:coreProperties>
</file>