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2019-2020" sheetId="1" r:id="rId1"/>
  </sheets>
  <definedNames>
    <definedName name="_Toc368380525" localSheetId="0">'2019-2020'!#REF!</definedName>
    <definedName name="_xlnm._FilterDatabase" localSheetId="0" hidden="1">'2019-2020'!$A$8:$G$8</definedName>
    <definedName name="Excel_BuiltIn_Print_Titles">'2019-2020'!$F$97:$F$104</definedName>
    <definedName name="_xlnm.Print_Titles" localSheetId="0">'2019-2020'!$8:$8</definedName>
  </definedNames>
  <calcPr fullCalcOnLoad="1"/>
</workbook>
</file>

<file path=xl/sharedStrings.xml><?xml version="1.0" encoding="utf-8"?>
<sst xmlns="http://schemas.openxmlformats.org/spreadsheetml/2006/main" count="478" uniqueCount="211">
  <si>
    <t xml:space="preserve">   Распределение бюджетных ассигнований по целевым статьям (муниципальной программы Елизаветинского сельского поселения 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бюджета Елизаветинского сельского поселения за 9 месяцев  2020 года</t>
  </si>
  <si>
    <t>1</t>
  </si>
  <si>
    <t>2</t>
  </si>
  <si>
    <t>3</t>
  </si>
  <si>
    <t>Наименование</t>
  </si>
  <si>
    <t>Целевая статья</t>
  </si>
  <si>
    <t>Вид расхода</t>
  </si>
  <si>
    <t>Раздел подраздел</t>
  </si>
  <si>
    <t>Бюджет на 2020 год (тыс. руб.)</t>
  </si>
  <si>
    <t>Исполнено за 9 месяцев 2020 года (тыс. руб.)</t>
  </si>
  <si>
    <t>% исполнения</t>
  </si>
  <si>
    <t>Всего</t>
  </si>
  <si>
    <t>Программа 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2018-2020 годы"</t>
  </si>
  <si>
    <t xml:space="preserve">7Л 0 00 00000 </t>
  </si>
  <si>
    <t>Подпрограмма  «Стимулирование экономической активности на территории  Елизаветинского сельского поселения»</t>
  </si>
  <si>
    <t>7Л 1 00 00000</t>
  </si>
  <si>
    <t>Оценка недвижимости, признание прав и регулирование отношений по государственной и муниципальной собственности</t>
  </si>
  <si>
    <t>7Л 1 00 15030</t>
  </si>
  <si>
    <t>Прочая закупка товаров, работ и услуг</t>
  </si>
  <si>
    <t>Другие общегосударственные вопросы</t>
  </si>
  <si>
    <t>0113</t>
  </si>
  <si>
    <t>Мероприятия по развитию и  поддержке  предпринимательства</t>
  </si>
  <si>
    <t>7Л 1 00 15510</t>
  </si>
  <si>
    <t>10,00</t>
  </si>
  <si>
    <t xml:space="preserve">Прочая закупка товаров, работ и услуг </t>
  </si>
  <si>
    <t>Другие вопросы в области национальной  экономики</t>
  </si>
  <si>
    <t>0412</t>
  </si>
  <si>
    <t>Подпрограмма  « Обеспечение безопасности на территории  Елизаветинского сельского поселения»</t>
  </si>
  <si>
    <t>7Л 2 00 00000</t>
  </si>
  <si>
    <t>35,00</t>
  </si>
  <si>
    <t>Проведение мероприятий по гражданской обороне</t>
  </si>
  <si>
    <t>7Л 2 00 15090</t>
  </si>
  <si>
    <t>5,00</t>
  </si>
  <si>
    <t>Защита населения  и территории от чрезвычайных ситуаций природного и техногенного характера, гражданская оборона</t>
  </si>
  <si>
    <t>0309</t>
  </si>
  <si>
    <t>Мероприятия по обеспечению первичных мер пожарной безопасности</t>
  </si>
  <si>
    <t>7Л 2 00 15120</t>
  </si>
  <si>
    <t xml:space="preserve">Другие вопросы в области национальной безопасности  </t>
  </si>
  <si>
    <t xml:space="preserve"> Профилактика терроризма и экстремизма</t>
  </si>
  <si>
    <t>7Л 2 00 15690</t>
  </si>
  <si>
    <t>0314</t>
  </si>
  <si>
    <t>Подпрограмма " Жилищно-коммунальное хозяйство, содержание автомобильных дорог местного значения и благоустройство территории  Елизаветинского сельского поселения"</t>
  </si>
  <si>
    <t>7Л 3 00 00000</t>
  </si>
  <si>
    <t>Строительство и содержание автомобильных дорог и инженерных сооружений на них в границах муниципального образования</t>
  </si>
  <si>
    <t>7Л 3 00 15390</t>
  </si>
  <si>
    <t>Дорожное хозяйство(дорожный фонд)</t>
  </si>
  <si>
    <t>0409</t>
  </si>
  <si>
    <t>Капитальный ремонт и ремонт автомобильных дорог общего пользования местного значения</t>
  </si>
  <si>
    <t>7Л 3 00 15600</t>
  </si>
  <si>
    <t>7Л 3 00 S0140</t>
  </si>
  <si>
    <t>7Л 3 00 S4770</t>
  </si>
  <si>
    <t>Мероприятия по безопасности дорожного движения</t>
  </si>
  <si>
    <t>7Л 3 00 15540</t>
  </si>
  <si>
    <t>300,00</t>
  </si>
  <si>
    <t>Прочие мероприятия в отношении автомобильных дорог общего пользования местного значения</t>
  </si>
  <si>
    <t>7Л 3 00 S4660</t>
  </si>
  <si>
    <t>7Л 3 00 18951</t>
  </si>
  <si>
    <t>Перечисление ежемесячных взносов в фонд капитального ремонта общедомового имущества в многоквартирном доме на счет регионального оператора</t>
  </si>
  <si>
    <t>7Л 3 00 16400</t>
  </si>
  <si>
    <t>Жилищное хозяйство</t>
  </si>
  <si>
    <t>0501</t>
  </si>
  <si>
    <t>Мероприятия в области жилищного хозяйства</t>
  </si>
  <si>
    <t>7Л 3 00 15210</t>
  </si>
  <si>
    <t>Мероприятия по переселению граждан из аварийного жилого фонда</t>
  </si>
  <si>
    <t>7Л 3 00 15620</t>
  </si>
  <si>
    <t>Бюджетные инвестиции на приобретение объектов недвижимого имущества в государственную ( муниципальную) собственность</t>
  </si>
  <si>
    <t>7Л 3 F3 6748S</t>
  </si>
  <si>
    <t>Уплата иных платежей</t>
  </si>
  <si>
    <t>7Л 3 F3 67483</t>
  </si>
  <si>
    <t>7Л 3 F3 67484</t>
  </si>
  <si>
    <t>Мероприятия в области коммунального хозяйства</t>
  </si>
  <si>
    <t>7Л 3 00 15220</t>
  </si>
  <si>
    <t>Коммунальное хозяйство</t>
  </si>
  <si>
    <t>0502</t>
  </si>
  <si>
    <t>Проведение мероприятий по организации уличного освещения</t>
  </si>
  <si>
    <t>7Л 3 00 15380</t>
  </si>
  <si>
    <t>Благоустройство</t>
  </si>
  <si>
    <t>0503</t>
  </si>
  <si>
    <t>Мероприятия по организации и содержанию мест захоронений</t>
  </si>
  <si>
    <t>7Л 3 00 15410</t>
  </si>
  <si>
    <t>Прочие мероприятия по благоустройству территории поселения</t>
  </si>
  <si>
    <t>7Л 3 00 15420</t>
  </si>
  <si>
    <t xml:space="preserve">Мероприятия  по борьбе с борщевиком Сосновского </t>
  </si>
  <si>
    <t>7Л 3 00 S4310</t>
  </si>
  <si>
    <t>Мероприятия по созданию мест (площадок) накопления твердых коммунальных отходов</t>
  </si>
  <si>
    <t>7Л 3 00 S4790</t>
  </si>
  <si>
    <t>Жилищно-коммунальное хозяйство</t>
  </si>
  <si>
    <t>0500</t>
  </si>
  <si>
    <t xml:space="preserve">Подпрограмма « Развитие культуры , организация праздничных мероприятий на территории Елизаветинского сельского поселения» </t>
  </si>
  <si>
    <t xml:space="preserve">7Л 4 00 00000 </t>
  </si>
  <si>
    <t>Мероприятия по обеспечению деятельности подведомственных учреждений культуры</t>
  </si>
  <si>
    <t>7Л 4 00 12500</t>
  </si>
  <si>
    <t>24,00</t>
  </si>
  <si>
    <t>Профессиональная подготовка, переподготовка и повышение квалификации</t>
  </si>
  <si>
    <t>0705</t>
  </si>
  <si>
    <t>Фонд оплаты труда казенных учреждений</t>
  </si>
  <si>
    <t>1138,05</t>
  </si>
  <si>
    <t>Иные выплаты персоналу казенных учреждений, за исключением</t>
  </si>
  <si>
    <t>0,00</t>
  </si>
  <si>
    <t>Взносы по обязательному социальному страхованию</t>
  </si>
  <si>
    <t>390,90</t>
  </si>
  <si>
    <t>Закупка товаров, работ и услуг в сфере информационно-коммуникационных технологий</t>
  </si>
  <si>
    <t>19,61</t>
  </si>
  <si>
    <t>818,93</t>
  </si>
  <si>
    <t>Уплата налога на имущество организации и земельного налога</t>
  </si>
  <si>
    <t>23,05</t>
  </si>
  <si>
    <t>7Л 4 00 S4840</t>
  </si>
  <si>
    <t>Культура</t>
  </si>
  <si>
    <t>0801</t>
  </si>
  <si>
    <t>Мероприятия по обеспечению деятельности муниципальных библиотек</t>
  </si>
  <si>
    <t>7Л 4 00 12600</t>
  </si>
  <si>
    <t>Иные выплаты персоналу казенных учреждений</t>
  </si>
  <si>
    <t>Проведение культурно-массовых мероприятий к праздничным и памятным датам</t>
  </si>
  <si>
    <t>7Л 4 00 15630</t>
  </si>
  <si>
    <t>Стимулирующие выплаты работникам казенных учреждений</t>
  </si>
  <si>
    <t>7Л 4 00 S0360</t>
  </si>
  <si>
    <t>Охрана семьи и детства</t>
  </si>
  <si>
    <t>1004</t>
  </si>
  <si>
    <t xml:space="preserve">Подпрограмма « Развитие физической культуры, спорта и молодежной политики на территории Елизаветинского сельского поселения» </t>
  </si>
  <si>
    <t>7Л 5 00 00000</t>
  </si>
  <si>
    <t>Проведение мероприятий в области спорта и физической культуры</t>
  </si>
  <si>
    <t>7Л 5 00 15340</t>
  </si>
  <si>
    <t>Прочая закупка товаров, работ и услуг для обеспечения государственных (муниципальных) нужд</t>
  </si>
  <si>
    <t>Массовый спорт</t>
  </si>
  <si>
    <t>1102</t>
  </si>
  <si>
    <t xml:space="preserve">Проведение мероприятий в области гражданского и патриатического воспитания </t>
  </si>
  <si>
    <t>7Л 5 00 19210</t>
  </si>
  <si>
    <t xml:space="preserve">Молодежная политика </t>
  </si>
  <si>
    <t>0707</t>
  </si>
  <si>
    <t>Подпрограмма   «Энергосбережение и повышение энергетической эффективности на территории  Елизаветинского  сельского поселения"</t>
  </si>
  <si>
    <t>7Л 6 00 00000</t>
  </si>
  <si>
    <t>Мероприятия по энергосбережению и повышению энергетической эффективности муниципальных объектов</t>
  </si>
  <si>
    <t>7Л 6 00 16202</t>
  </si>
  <si>
    <t>Подпрограмма   «Формирование комфортной  городской среды на территории  Елизаветинского  сельского поселения"</t>
  </si>
  <si>
    <t>7Л 7 00 00000</t>
  </si>
  <si>
    <t>Создание комфортных благоустроенных дворовых территорий</t>
  </si>
  <si>
    <t>7Л 7 00 18931</t>
  </si>
  <si>
    <t>Подпрограмма  "Формирование законопослушного поведения участников дорожного движения на территории Елизаветинского сельского поселения"</t>
  </si>
  <si>
    <t>7Л 8 00 00000</t>
  </si>
  <si>
    <t>Проведение в учреждениях культуры пропагандистских кампаний, направленных на формирование участников дорожного движения стереотипов законопослушного поведения участников дорожного движения</t>
  </si>
  <si>
    <t>7Л 8 00 19281</t>
  </si>
  <si>
    <t>ПРОЧИЕ НЕПРОГРАММЫЕ РАСХОДЫ</t>
  </si>
  <si>
    <t>Непрограммная часть расходов</t>
  </si>
  <si>
    <t>0100</t>
  </si>
  <si>
    <t>Функционирование местных администраций</t>
  </si>
  <si>
    <t>61 0 00 00000</t>
  </si>
  <si>
    <t>0104</t>
  </si>
  <si>
    <t>Обеспечение деятельности органов управления</t>
  </si>
  <si>
    <t>61 7 00 00000</t>
  </si>
  <si>
    <t>Муниципальные служащие органов местного самоуправления</t>
  </si>
  <si>
    <t>61 7 00 11020</t>
  </si>
  <si>
    <t xml:space="preserve">Фонд оплаты труда государственных (муниципальных) органов </t>
  </si>
  <si>
    <t>Глава местной администрации(исполнительно-распорядительного органа муниципального образования)</t>
  </si>
  <si>
    <t>61 7 00 11040</t>
  </si>
  <si>
    <t>Содержание органов местного самоуправления</t>
  </si>
  <si>
    <t>61 8 00 00000</t>
  </si>
  <si>
    <t>Содержание органов местного самоуправления, оплата труда немуниципальных служащих</t>
  </si>
  <si>
    <t>61 8 00 11030</t>
  </si>
  <si>
    <t>Иные выплаты персоналу государственных (муниципальных) органов, за исключением фонда оплаты труда</t>
  </si>
  <si>
    <t>Уплата пеней</t>
  </si>
  <si>
    <t>Исполнение судебных актов РФ и мировых соглашений по возмещению вреда, причиненного в результате незаконных действий или бездействия органов государственной власти либо должностных лиц этих органов, а также в результате деятельности казенных учреждений</t>
  </si>
  <si>
    <t>Диспансеризация муниципальных и немуниципальных служащих</t>
  </si>
  <si>
    <t>61 8 00 15070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</si>
  <si>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</si>
  <si>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61 8 00 71340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</si>
  <si>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</si>
  <si>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</si>
  <si>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Передача полномочий по казначейскому исполнению бюджетов поселений</t>
  </si>
  <si>
    <t>62 9 00 13020</t>
  </si>
  <si>
    <t>Иные межбюджетные трансферты</t>
  </si>
  <si>
    <t>Передача полномочий по осуществлению финансового контроля бюджетов поселений</t>
  </si>
  <si>
    <t>62 9 00 13060</t>
  </si>
  <si>
    <t xml:space="preserve">Передача полномочий по осуществлению внутреннего финансового контроля в сфере закупок и бюджетных правоотношений бюджетов поселений </t>
  </si>
  <si>
    <t>62 9 00 13150</t>
  </si>
  <si>
    <t>Резервные фонды</t>
  </si>
  <si>
    <t>0111</t>
  </si>
  <si>
    <t>Резервные фонды местных администраций</t>
  </si>
  <si>
    <t>62 9 00 15020</t>
  </si>
  <si>
    <t>Резервные средства</t>
  </si>
  <si>
    <t>Проведение мероприятий  деятельности органов местного самоуправления</t>
  </si>
  <si>
    <t>62 9 00 15050</t>
  </si>
  <si>
    <t>63 9 00 15050</t>
  </si>
  <si>
    <t>Выплаты материальной помощи, поощрения за особые заслуги физическим и юридическим лицам</t>
  </si>
  <si>
    <t>62 9 00 15060</t>
  </si>
  <si>
    <t>Премии и гранты</t>
  </si>
  <si>
    <t>Иные выплаты населению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</si>
  <si>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</si>
  <si>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62 9 00 17110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</si>
  <si>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</si>
  <si>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</si>
  <si>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</si>
  <si>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62 9 00 51180</t>
  </si>
  <si>
    <t xml:space="preserve">Фонд оплаты труда государственных(муниципальных) органов </t>
  </si>
  <si>
    <t xml:space="preserve">Передача полномочий по осуществление муниципального жилищного  контроля </t>
  </si>
  <si>
    <t>62 9 00 13010</t>
  </si>
  <si>
    <t>Передача полномочий по некоторым жилищным вопросам</t>
  </si>
  <si>
    <t>62 9 00 13030</t>
  </si>
  <si>
    <t>Передача полномочий по организация централизованных коммунальных услуг</t>
  </si>
  <si>
    <t>62 9 00 13070</t>
  </si>
  <si>
    <t>Вывоз умерших по заявкам УВД</t>
  </si>
  <si>
    <t>62 9 00 16690</t>
  </si>
  <si>
    <t>Содержание муниципального жилого фонда, в том числе капитальный ремонт муниципального жилого фонда</t>
  </si>
  <si>
    <t>62 9 00 15200</t>
  </si>
  <si>
    <t>Содержание муниципального нежилого фонда, в том числе капитальный ремонт муниципального нежилого фонда</t>
  </si>
  <si>
    <t>62 9 00 15500</t>
  </si>
  <si>
    <t>Пенсионное обеспечение</t>
  </si>
  <si>
    <t>1001</t>
  </si>
  <si>
    <t>Пенсии за выслугу лет и доплаты к пенсиям муниципальным служащим</t>
  </si>
  <si>
    <t>62 9 00 15280</t>
  </si>
  <si>
    <t>Пособия и компенсации гражданам и иные социальные выплаты, кроме публичных нормативных обязательств</t>
  </si>
  <si>
    <r>
      <t xml:space="preserve">                                                           Приложение 5</t>
    </r>
    <r>
      <rPr>
        <sz val="10"/>
        <rFont val="Times New Roman"/>
        <family val="1"/>
      </rPr>
      <t xml:space="preserve"> к решению совета депутатов  Елизаветинского сельского поселения  от 26.11.2020г. № 75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</si>
</sst>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  <numFmt numFmtId="165" formatCode="0.0"/>
  </numFmts>
  <fonts count="51">
    <font>
      <sz val="10"/>
      <name val="Arial"/>
      <family val="2"/>
    </font>
    <font>
      <sz val="10"/>
      <name val="Arial Cyr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20"/>
      <name val="Calibri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9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28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9" borderId="7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1" fillId="0" borderId="0">
      <alignment/>
      <protection/>
    </xf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33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7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center" wrapText="1"/>
    </xf>
    <xf numFmtId="165" fontId="8" fillId="0" borderId="10" xfId="0" applyNumberFormat="1" applyFont="1" applyBorder="1" applyAlignment="1">
      <alignment horizontal="center" vertical="center" wrapText="1"/>
    </xf>
    <xf numFmtId="0" fontId="9" fillId="0" borderId="0" xfId="33" applyNumberFormat="1" applyFill="1" applyBorder="1" applyAlignment="1" applyProtection="1">
      <alignment/>
      <protection/>
    </xf>
    <xf numFmtId="2" fontId="8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165" fontId="8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3" fillId="34" borderId="0" xfId="0" applyNumberFormat="1" applyFont="1" applyFill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49" fontId="13" fillId="34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14" fillId="34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justify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2" fontId="13" fillId="34" borderId="10" xfId="0" applyNumberFormat="1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justify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justify" vertical="center" wrapText="1"/>
    </xf>
    <xf numFmtId="0" fontId="11" fillId="34" borderId="11" xfId="0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>
      <alignment horizontal="justify" vertical="center" wrapText="1"/>
    </xf>
    <xf numFmtId="0" fontId="3" fillId="34" borderId="0" xfId="0" applyFont="1" applyFill="1" applyAlignment="1">
      <alignment horizontal="center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left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2" fontId="11" fillId="34" borderId="10" xfId="0" applyNumberFormat="1" applyFont="1" applyFill="1" applyBorder="1" applyAlignment="1">
      <alignment horizontal="center" vertical="center" wrapText="1"/>
    </xf>
    <xf numFmtId="165" fontId="11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165" fontId="6" fillId="34" borderId="10" xfId="0" applyNumberFormat="1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49" fontId="16" fillId="34" borderId="12" xfId="0" applyNumberFormat="1" applyFont="1" applyFill="1" applyBorder="1" applyAlignment="1">
      <alignment horizontal="justify" vertical="center" wrapText="1"/>
    </xf>
    <xf numFmtId="0" fontId="3" fillId="34" borderId="0" xfId="0" applyFont="1" applyFill="1" applyAlignment="1">
      <alignment wrapText="1"/>
    </xf>
    <xf numFmtId="2" fontId="11" fillId="0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wrapText="1"/>
    </xf>
    <xf numFmtId="0" fontId="4" fillId="34" borderId="10" xfId="0" applyNumberFormat="1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wrapText="1"/>
    </xf>
    <xf numFmtId="0" fontId="3" fillId="0" borderId="0" xfId="0" applyFont="1" applyAlignment="1">
      <alignment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3" fillId="34" borderId="10" xfId="0" applyNumberFormat="1" applyFont="1" applyFill="1" applyBorder="1" applyAlignment="1">
      <alignment horizontal="left" vertical="top" wrapText="1"/>
    </xf>
    <xf numFmtId="0" fontId="8" fillId="34" borderId="10" xfId="0" applyNumberFormat="1" applyFont="1" applyFill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0" fillId="0" borderId="0" xfId="0" applyFill="1" applyAlignment="1">
      <alignment/>
    </xf>
    <xf numFmtId="0" fontId="3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justify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justify"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Плохой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1"/>
  <sheetViews>
    <sheetView showGridLines="0" tabSelected="1" zoomScalePageLayoutView="0" workbookViewId="0" topLeftCell="A10">
      <selection activeCell="I7" sqref="I7"/>
    </sheetView>
  </sheetViews>
  <sheetFormatPr defaultColWidth="9.140625" defaultRowHeight="12.75"/>
  <cols>
    <col min="1" max="1" width="55.8515625" style="1" customWidth="1"/>
    <col min="2" max="2" width="17.8515625" style="2" customWidth="1"/>
    <col min="3" max="3" width="16.28125" style="0" customWidth="1"/>
    <col min="4" max="4" width="17.28125" style="1" customWidth="1"/>
    <col min="5" max="7" width="23.00390625" style="1" customWidth="1"/>
    <col min="8" max="8" width="14.8515625" style="0" customWidth="1"/>
    <col min="9" max="9" width="14.140625" style="0" customWidth="1"/>
    <col min="10" max="10" width="10.57421875" style="0" customWidth="1"/>
  </cols>
  <sheetData>
    <row r="1" spans="2:7" ht="13.5" customHeight="1">
      <c r="B1" s="83" t="s">
        <v>210</v>
      </c>
      <c r="C1" s="83"/>
      <c r="D1" s="83"/>
      <c r="E1" s="83"/>
      <c r="F1" s="83"/>
      <c r="G1" s="83"/>
    </row>
    <row r="2" spans="2:7" ht="13.5" customHeight="1">
      <c r="B2" s="83"/>
      <c r="C2" s="83"/>
      <c r="D2" s="83"/>
      <c r="E2" s="83"/>
      <c r="F2" s="83"/>
      <c r="G2" s="83"/>
    </row>
    <row r="3" spans="2:7" ht="14.25" customHeight="1">
      <c r="B3" s="83"/>
      <c r="C3" s="83"/>
      <c r="D3" s="83"/>
      <c r="E3" s="83"/>
      <c r="F3" s="83"/>
      <c r="G3" s="83"/>
    </row>
    <row r="4" spans="2:7" ht="13.5" customHeight="1">
      <c r="B4" s="83"/>
      <c r="C4" s="83"/>
      <c r="D4" s="83"/>
      <c r="E4" s="83"/>
      <c r="F4" s="83"/>
      <c r="G4" s="83"/>
    </row>
    <row r="5" spans="2:7" ht="12" customHeight="1">
      <c r="B5" s="83"/>
      <c r="C5" s="83"/>
      <c r="D5" s="83"/>
      <c r="E5" s="83"/>
      <c r="F5" s="83"/>
      <c r="G5" s="83"/>
    </row>
    <row r="6" spans="1:7" ht="15" customHeight="1" hidden="1">
      <c r="A6" s="84"/>
      <c r="B6" s="84"/>
      <c r="C6" s="84"/>
      <c r="D6" s="84"/>
      <c r="E6" s="84"/>
      <c r="F6" s="84"/>
      <c r="G6" s="84"/>
    </row>
    <row r="7" spans="1:7" ht="79.5" customHeight="1">
      <c r="A7" s="85" t="s">
        <v>0</v>
      </c>
      <c r="B7" s="85"/>
      <c r="C7" s="85"/>
      <c r="D7" s="85"/>
      <c r="E7" s="85"/>
      <c r="F7" s="85"/>
      <c r="G7" s="85"/>
    </row>
    <row r="8" spans="1:7" ht="18" customHeight="1" hidden="1">
      <c r="A8" s="3" t="s">
        <v>1</v>
      </c>
      <c r="B8" s="4" t="s">
        <v>2</v>
      </c>
      <c r="C8" s="4" t="s">
        <v>3</v>
      </c>
      <c r="D8" s="3"/>
      <c r="E8" s="3"/>
      <c r="F8" s="3"/>
      <c r="G8" s="3"/>
    </row>
    <row r="9" spans="1:7" ht="66" customHeight="1">
      <c r="A9" s="5" t="s">
        <v>4</v>
      </c>
      <c r="B9" s="6" t="s">
        <v>5</v>
      </c>
      <c r="C9" s="6" t="s">
        <v>6</v>
      </c>
      <c r="D9" s="5" t="s">
        <v>7</v>
      </c>
      <c r="E9" s="5" t="s">
        <v>8</v>
      </c>
      <c r="F9" s="5" t="s">
        <v>9</v>
      </c>
      <c r="G9" s="7" t="s">
        <v>10</v>
      </c>
    </row>
    <row r="10" spans="1:17" ht="26.25" customHeight="1">
      <c r="A10" s="8" t="s">
        <v>11</v>
      </c>
      <c r="B10" s="9"/>
      <c r="C10" s="9"/>
      <c r="D10" s="8"/>
      <c r="E10" s="10">
        <f>E12+E141</f>
        <v>61876.26000000001</v>
      </c>
      <c r="F10" s="11">
        <v>31012.58</v>
      </c>
      <c r="G10" s="12">
        <f>F10/E10*100</f>
        <v>50.12032078215457</v>
      </c>
      <c r="Q10" s="13"/>
    </row>
    <row r="11" spans="1:7" ht="8.25" customHeight="1" hidden="1">
      <c r="A11" s="8"/>
      <c r="B11" s="9"/>
      <c r="C11" s="9"/>
      <c r="D11" s="8"/>
      <c r="E11" s="14"/>
      <c r="F11" s="11"/>
      <c r="G11" s="12"/>
    </row>
    <row r="12" spans="1:9" ht="63">
      <c r="A12" s="15" t="s">
        <v>12</v>
      </c>
      <c r="B12" s="16" t="s">
        <v>13</v>
      </c>
      <c r="C12" s="17"/>
      <c r="D12" s="18"/>
      <c r="E12" s="19">
        <v>47606.15</v>
      </c>
      <c r="F12" s="20">
        <v>21427.03</v>
      </c>
      <c r="G12" s="21">
        <f>F12/E12*100</f>
        <v>45.008953675102894</v>
      </c>
      <c r="I12" s="22"/>
    </row>
    <row r="13" spans="1:9" ht="25.5">
      <c r="A13" s="23" t="s">
        <v>14</v>
      </c>
      <c r="B13" s="24" t="s">
        <v>15</v>
      </c>
      <c r="C13" s="25"/>
      <c r="D13" s="26"/>
      <c r="E13" s="27">
        <v>410</v>
      </c>
      <c r="F13" s="28">
        <v>207</v>
      </c>
      <c r="G13" s="29">
        <v>50.5</v>
      </c>
      <c r="I13" s="22"/>
    </row>
    <row r="14" spans="1:9" ht="25.5">
      <c r="A14" s="30" t="s">
        <v>16</v>
      </c>
      <c r="B14" s="25" t="s">
        <v>17</v>
      </c>
      <c r="C14" s="25"/>
      <c r="D14" s="26"/>
      <c r="E14" s="31">
        <v>400</v>
      </c>
      <c r="F14" s="32">
        <v>200</v>
      </c>
      <c r="G14" s="33">
        <f>F14/E14*100</f>
        <v>50</v>
      </c>
      <c r="I14" s="22"/>
    </row>
    <row r="15" spans="1:9" ht="15">
      <c r="A15" s="30" t="s">
        <v>18</v>
      </c>
      <c r="B15" s="25" t="s">
        <v>17</v>
      </c>
      <c r="C15" s="25">
        <v>244</v>
      </c>
      <c r="D15" s="26"/>
      <c r="E15" s="31">
        <v>400</v>
      </c>
      <c r="F15" s="32">
        <v>200</v>
      </c>
      <c r="G15" s="33">
        <f>F15/E15*100</f>
        <v>50</v>
      </c>
      <c r="I15" s="22"/>
    </row>
    <row r="16" spans="1:9" ht="15">
      <c r="A16" s="34" t="s">
        <v>19</v>
      </c>
      <c r="B16" s="25" t="s">
        <v>17</v>
      </c>
      <c r="C16" s="24">
        <v>244</v>
      </c>
      <c r="D16" s="35" t="s">
        <v>20</v>
      </c>
      <c r="E16" s="27">
        <v>400</v>
      </c>
      <c r="F16" s="28">
        <v>200</v>
      </c>
      <c r="G16" s="29">
        <f>F16/E16*100</f>
        <v>50</v>
      </c>
      <c r="I16" s="22"/>
    </row>
    <row r="17" spans="1:9" ht="15">
      <c r="A17" s="30" t="s">
        <v>21</v>
      </c>
      <c r="B17" s="25" t="s">
        <v>22</v>
      </c>
      <c r="C17" s="25"/>
      <c r="D17" s="26"/>
      <c r="E17" s="31" t="s">
        <v>23</v>
      </c>
      <c r="F17" s="32">
        <v>7</v>
      </c>
      <c r="G17" s="33">
        <v>70</v>
      </c>
      <c r="I17" s="22"/>
    </row>
    <row r="18" spans="1:9" ht="15">
      <c r="A18" s="30" t="s">
        <v>24</v>
      </c>
      <c r="B18" s="25" t="s">
        <v>22</v>
      </c>
      <c r="C18" s="25">
        <v>244</v>
      </c>
      <c r="D18" s="26"/>
      <c r="E18" s="31" t="s">
        <v>23</v>
      </c>
      <c r="F18" s="32">
        <v>7</v>
      </c>
      <c r="G18" s="33">
        <v>70</v>
      </c>
      <c r="I18" s="22"/>
    </row>
    <row r="19" spans="1:9" ht="15">
      <c r="A19" s="34" t="s">
        <v>25</v>
      </c>
      <c r="B19" s="25" t="s">
        <v>22</v>
      </c>
      <c r="C19" s="24">
        <v>244</v>
      </c>
      <c r="D19" s="35" t="s">
        <v>26</v>
      </c>
      <c r="E19" s="27" t="s">
        <v>23</v>
      </c>
      <c r="F19" s="28">
        <v>7</v>
      </c>
      <c r="G19" s="29">
        <v>70</v>
      </c>
      <c r="I19" s="22"/>
    </row>
    <row r="20" spans="1:9" ht="25.5">
      <c r="A20" s="36" t="s">
        <v>27</v>
      </c>
      <c r="B20" s="24" t="s">
        <v>28</v>
      </c>
      <c r="C20" s="25"/>
      <c r="D20" s="26"/>
      <c r="E20" s="27" t="s">
        <v>29</v>
      </c>
      <c r="F20" s="28">
        <f>F23+F26+F29</f>
        <v>9.45</v>
      </c>
      <c r="G20" s="29">
        <v>27</v>
      </c>
      <c r="I20" s="22"/>
    </row>
    <row r="21" spans="1:9" ht="15">
      <c r="A21" s="37" t="s">
        <v>30</v>
      </c>
      <c r="B21" s="25" t="s">
        <v>31</v>
      </c>
      <c r="C21" s="25"/>
      <c r="D21" s="26"/>
      <c r="E21" s="31" t="s">
        <v>32</v>
      </c>
      <c r="F21" s="32">
        <v>4.47</v>
      </c>
      <c r="G21" s="33">
        <v>89.4</v>
      </c>
      <c r="I21" s="22"/>
    </row>
    <row r="22" spans="1:9" ht="15">
      <c r="A22" s="30" t="s">
        <v>24</v>
      </c>
      <c r="B22" s="25" t="s">
        <v>31</v>
      </c>
      <c r="C22" s="25">
        <v>244</v>
      </c>
      <c r="D22" s="26"/>
      <c r="E22" s="31" t="s">
        <v>32</v>
      </c>
      <c r="F22" s="32">
        <v>4.47</v>
      </c>
      <c r="G22" s="33">
        <v>89.4</v>
      </c>
      <c r="I22" s="22"/>
    </row>
    <row r="23" spans="1:9" ht="25.5">
      <c r="A23" s="34" t="s">
        <v>33</v>
      </c>
      <c r="B23" s="24" t="s">
        <v>31</v>
      </c>
      <c r="C23" s="24">
        <v>244</v>
      </c>
      <c r="D23" s="35" t="s">
        <v>34</v>
      </c>
      <c r="E23" s="27" t="s">
        <v>32</v>
      </c>
      <c r="F23" s="28">
        <v>4.47</v>
      </c>
      <c r="G23" s="29">
        <v>89.4</v>
      </c>
      <c r="I23" s="22"/>
    </row>
    <row r="24" spans="1:9" ht="25.5">
      <c r="A24" s="30" t="s">
        <v>35</v>
      </c>
      <c r="B24" s="25" t="s">
        <v>36</v>
      </c>
      <c r="C24" s="25"/>
      <c r="D24" s="26"/>
      <c r="E24" s="31">
        <v>10</v>
      </c>
      <c r="F24" s="32">
        <v>0</v>
      </c>
      <c r="G24" s="33">
        <v>0</v>
      </c>
      <c r="I24" s="22"/>
    </row>
    <row r="25" spans="1:9" ht="15">
      <c r="A25" s="30" t="s">
        <v>24</v>
      </c>
      <c r="B25" s="25" t="s">
        <v>36</v>
      </c>
      <c r="C25" s="25">
        <v>244</v>
      </c>
      <c r="D25" s="26"/>
      <c r="E25" s="31">
        <v>10</v>
      </c>
      <c r="F25" s="32">
        <v>0</v>
      </c>
      <c r="G25" s="33">
        <v>0</v>
      </c>
      <c r="I25" s="22"/>
    </row>
    <row r="26" spans="1:9" ht="14.25">
      <c r="A26" s="34" t="s">
        <v>37</v>
      </c>
      <c r="B26" s="24" t="s">
        <v>36</v>
      </c>
      <c r="C26" s="24">
        <v>244</v>
      </c>
      <c r="D26" s="35"/>
      <c r="E26" s="27">
        <v>10</v>
      </c>
      <c r="F26" s="28">
        <v>0</v>
      </c>
      <c r="G26" s="29">
        <v>0</v>
      </c>
      <c r="I26" s="22"/>
    </row>
    <row r="27" spans="1:9" ht="15">
      <c r="A27" s="30" t="s">
        <v>38</v>
      </c>
      <c r="B27" s="25" t="s">
        <v>39</v>
      </c>
      <c r="C27" s="25"/>
      <c r="D27" s="26"/>
      <c r="E27" s="31">
        <v>20</v>
      </c>
      <c r="F27" s="32">
        <v>4.98</v>
      </c>
      <c r="G27" s="33">
        <v>24.9</v>
      </c>
      <c r="I27" s="22"/>
    </row>
    <row r="28" spans="1:9" ht="18" customHeight="1">
      <c r="A28" s="30" t="s">
        <v>24</v>
      </c>
      <c r="B28" s="25" t="s">
        <v>39</v>
      </c>
      <c r="C28" s="25">
        <v>244</v>
      </c>
      <c r="D28" s="26"/>
      <c r="E28" s="31">
        <v>20</v>
      </c>
      <c r="F28" s="32">
        <v>4.98</v>
      </c>
      <c r="G28" s="33">
        <v>24.9</v>
      </c>
      <c r="I28" s="22"/>
    </row>
    <row r="29" spans="1:9" ht="33" customHeight="1">
      <c r="A29" s="34" t="s">
        <v>37</v>
      </c>
      <c r="B29" s="24" t="s">
        <v>39</v>
      </c>
      <c r="C29" s="24">
        <v>244</v>
      </c>
      <c r="D29" s="35" t="s">
        <v>40</v>
      </c>
      <c r="E29" s="27">
        <v>20</v>
      </c>
      <c r="F29" s="28">
        <v>4.98</v>
      </c>
      <c r="G29" s="29">
        <v>24.9</v>
      </c>
      <c r="I29" s="22"/>
    </row>
    <row r="30" spans="1:7" ht="38.25">
      <c r="A30" s="36" t="s">
        <v>41</v>
      </c>
      <c r="B30" s="24" t="s">
        <v>42</v>
      </c>
      <c r="C30" s="25"/>
      <c r="D30" s="26"/>
      <c r="E30" s="27">
        <f>E49+E91</f>
        <v>36916.07</v>
      </c>
      <c r="F30" s="28">
        <v>14922.78</v>
      </c>
      <c r="G30" s="29">
        <f aca="true" t="shared" si="0" ref="G30:G36">F30/E30*100</f>
        <v>40.42353370767799</v>
      </c>
    </row>
    <row r="31" spans="1:7" ht="25.5">
      <c r="A31" s="30" t="s">
        <v>43</v>
      </c>
      <c r="B31" s="25" t="s">
        <v>44</v>
      </c>
      <c r="C31" s="25"/>
      <c r="D31" s="26"/>
      <c r="E31" s="31">
        <v>623.25</v>
      </c>
      <c r="F31" s="32">
        <v>508.41</v>
      </c>
      <c r="G31" s="33">
        <f t="shared" si="0"/>
        <v>81.57400722021661</v>
      </c>
    </row>
    <row r="32" spans="1:7" ht="15">
      <c r="A32" s="30" t="s">
        <v>18</v>
      </c>
      <c r="B32" s="25" t="s">
        <v>44</v>
      </c>
      <c r="C32" s="25">
        <v>244</v>
      </c>
      <c r="D32" s="26"/>
      <c r="E32" s="31">
        <v>623.25</v>
      </c>
      <c r="F32" s="32">
        <v>508.41</v>
      </c>
      <c r="G32" s="33">
        <f t="shared" si="0"/>
        <v>81.57400722021661</v>
      </c>
    </row>
    <row r="33" spans="1:7" ht="15">
      <c r="A33" s="34" t="s">
        <v>45</v>
      </c>
      <c r="B33" s="25" t="s">
        <v>44</v>
      </c>
      <c r="C33" s="24">
        <v>244</v>
      </c>
      <c r="D33" s="35" t="s">
        <v>46</v>
      </c>
      <c r="E33" s="31">
        <v>623.25</v>
      </c>
      <c r="F33" s="28">
        <v>508.41</v>
      </c>
      <c r="G33" s="33">
        <f t="shared" si="0"/>
        <v>81.57400722021661</v>
      </c>
    </row>
    <row r="34" spans="1:7" ht="25.5">
      <c r="A34" s="30" t="s">
        <v>47</v>
      </c>
      <c r="B34" s="25" t="s">
        <v>48</v>
      </c>
      <c r="C34" s="25"/>
      <c r="D34" s="26"/>
      <c r="E34" s="31">
        <v>4130.95</v>
      </c>
      <c r="F34" s="32">
        <v>3385.13</v>
      </c>
      <c r="G34" s="33">
        <f t="shared" si="0"/>
        <v>81.94555731732412</v>
      </c>
    </row>
    <row r="35" spans="1:7" ht="15">
      <c r="A35" s="30" t="s">
        <v>24</v>
      </c>
      <c r="B35" s="25" t="s">
        <v>48</v>
      </c>
      <c r="C35" s="25">
        <v>244</v>
      </c>
      <c r="D35" s="26"/>
      <c r="E35" s="31">
        <v>4130.95</v>
      </c>
      <c r="F35" s="32">
        <v>3385.13</v>
      </c>
      <c r="G35" s="33">
        <f t="shared" si="0"/>
        <v>81.94555731732412</v>
      </c>
    </row>
    <row r="36" spans="1:7" ht="15">
      <c r="A36" s="34" t="s">
        <v>45</v>
      </c>
      <c r="B36" s="25" t="s">
        <v>48</v>
      </c>
      <c r="C36" s="24"/>
      <c r="D36" s="35" t="s">
        <v>46</v>
      </c>
      <c r="E36" s="31">
        <v>4130.95</v>
      </c>
      <c r="F36" s="28">
        <v>3385.13</v>
      </c>
      <c r="G36" s="33">
        <f t="shared" si="0"/>
        <v>81.94555731732412</v>
      </c>
    </row>
    <row r="37" spans="1:7" ht="25.5">
      <c r="A37" s="30" t="s">
        <v>47</v>
      </c>
      <c r="B37" s="25" t="s">
        <v>49</v>
      </c>
      <c r="C37" s="25"/>
      <c r="D37" s="26"/>
      <c r="E37" s="31">
        <v>3645.03</v>
      </c>
      <c r="F37" s="32">
        <v>0</v>
      </c>
      <c r="G37" s="33">
        <v>0</v>
      </c>
    </row>
    <row r="38" spans="1:7" ht="15">
      <c r="A38" s="30" t="s">
        <v>18</v>
      </c>
      <c r="B38" s="25" t="s">
        <v>49</v>
      </c>
      <c r="C38" s="25">
        <v>244</v>
      </c>
      <c r="D38" s="26"/>
      <c r="E38" s="31">
        <v>3645.03</v>
      </c>
      <c r="F38" s="32">
        <v>0</v>
      </c>
      <c r="G38" s="33">
        <v>0</v>
      </c>
    </row>
    <row r="39" spans="1:7" ht="15">
      <c r="A39" s="34" t="s">
        <v>45</v>
      </c>
      <c r="B39" s="25" t="s">
        <v>49</v>
      </c>
      <c r="C39" s="24"/>
      <c r="D39" s="35" t="s">
        <v>46</v>
      </c>
      <c r="E39" s="31">
        <v>3645.03</v>
      </c>
      <c r="F39" s="28">
        <v>0</v>
      </c>
      <c r="G39" s="33">
        <v>0</v>
      </c>
    </row>
    <row r="40" spans="1:7" ht="25.5">
      <c r="A40" s="30" t="s">
        <v>47</v>
      </c>
      <c r="B40" s="25" t="s">
        <v>50</v>
      </c>
      <c r="C40" s="24"/>
      <c r="D40" s="35"/>
      <c r="E40" s="31">
        <v>1934.82</v>
      </c>
      <c r="F40" s="32">
        <v>1932.21</v>
      </c>
      <c r="G40" s="33">
        <v>99.9</v>
      </c>
    </row>
    <row r="41" spans="1:7" ht="15">
      <c r="A41" s="30" t="s">
        <v>24</v>
      </c>
      <c r="B41" s="25" t="s">
        <v>50</v>
      </c>
      <c r="C41" s="24">
        <v>244</v>
      </c>
      <c r="D41" s="35"/>
      <c r="E41" s="31">
        <v>1934.82</v>
      </c>
      <c r="F41" s="32">
        <v>1932.21</v>
      </c>
      <c r="G41" s="33">
        <v>99.9</v>
      </c>
    </row>
    <row r="42" spans="1:7" ht="15">
      <c r="A42" s="34" t="s">
        <v>45</v>
      </c>
      <c r="B42" s="25" t="s">
        <v>50</v>
      </c>
      <c r="C42" s="24">
        <v>244</v>
      </c>
      <c r="D42" s="35" t="s">
        <v>46</v>
      </c>
      <c r="E42" s="31">
        <v>1934.82</v>
      </c>
      <c r="F42" s="28">
        <v>1932.21</v>
      </c>
      <c r="G42" s="33">
        <v>99.9</v>
      </c>
    </row>
    <row r="43" spans="1:7" ht="15">
      <c r="A43" s="30" t="s">
        <v>51</v>
      </c>
      <c r="B43" s="25" t="s">
        <v>52</v>
      </c>
      <c r="C43" s="25"/>
      <c r="D43" s="26"/>
      <c r="E43" s="31" t="s">
        <v>53</v>
      </c>
      <c r="F43" s="32">
        <v>299.6</v>
      </c>
      <c r="G43" s="33">
        <v>100</v>
      </c>
    </row>
    <row r="44" spans="1:7" ht="15">
      <c r="A44" s="30" t="s">
        <v>24</v>
      </c>
      <c r="B44" s="25" t="s">
        <v>52</v>
      </c>
      <c r="C44" s="25">
        <v>244</v>
      </c>
      <c r="D44" s="26"/>
      <c r="E44" s="31" t="s">
        <v>53</v>
      </c>
      <c r="F44" s="32">
        <v>299.6</v>
      </c>
      <c r="G44" s="33">
        <v>100</v>
      </c>
    </row>
    <row r="45" spans="1:7" ht="15">
      <c r="A45" s="34" t="s">
        <v>45</v>
      </c>
      <c r="B45" s="25" t="s">
        <v>52</v>
      </c>
      <c r="C45" s="24">
        <v>244</v>
      </c>
      <c r="D45" s="35" t="s">
        <v>46</v>
      </c>
      <c r="E45" s="27" t="s">
        <v>53</v>
      </c>
      <c r="F45" s="28">
        <v>299.6</v>
      </c>
      <c r="G45" s="29">
        <v>100</v>
      </c>
    </row>
    <row r="46" spans="1:7" ht="30" customHeight="1">
      <c r="A46" s="30" t="s">
        <v>54</v>
      </c>
      <c r="B46" s="25" t="s">
        <v>55</v>
      </c>
      <c r="C46" s="25"/>
      <c r="D46" s="26"/>
      <c r="E46" s="31">
        <v>2232.23</v>
      </c>
      <c r="F46" s="32">
        <v>0</v>
      </c>
      <c r="G46" s="33">
        <v>0</v>
      </c>
    </row>
    <row r="47" spans="1:7" ht="15">
      <c r="A47" s="30" t="s">
        <v>24</v>
      </c>
      <c r="B47" s="25" t="s">
        <v>55</v>
      </c>
      <c r="C47" s="25">
        <v>244</v>
      </c>
      <c r="D47" s="26"/>
      <c r="E47" s="31">
        <v>2232.23</v>
      </c>
      <c r="F47" s="32">
        <v>0</v>
      </c>
      <c r="G47" s="33">
        <v>0</v>
      </c>
    </row>
    <row r="48" spans="1:7" ht="15">
      <c r="A48" s="34" t="s">
        <v>45</v>
      </c>
      <c r="B48" s="25" t="s">
        <v>56</v>
      </c>
      <c r="C48" s="24">
        <v>244</v>
      </c>
      <c r="D48" s="35" t="s">
        <v>46</v>
      </c>
      <c r="E48" s="27">
        <v>2232.23</v>
      </c>
      <c r="F48" s="28">
        <v>0</v>
      </c>
      <c r="G48" s="29">
        <v>0</v>
      </c>
    </row>
    <row r="49" spans="1:7" ht="15">
      <c r="A49" s="34" t="s">
        <v>45</v>
      </c>
      <c r="B49" s="25"/>
      <c r="C49" s="25"/>
      <c r="D49" s="35" t="s">
        <v>46</v>
      </c>
      <c r="E49" s="27">
        <v>12866.28</v>
      </c>
      <c r="F49" s="28">
        <f>F33+F36+F39+F42+F45+F48</f>
        <v>6125.35</v>
      </c>
      <c r="G49" s="29">
        <v>48</v>
      </c>
    </row>
    <row r="50" spans="1:7" ht="38.25">
      <c r="A50" s="30" t="s">
        <v>57</v>
      </c>
      <c r="B50" s="25" t="s">
        <v>58</v>
      </c>
      <c r="C50" s="25"/>
      <c r="D50" s="26"/>
      <c r="E50" s="31">
        <v>1221</v>
      </c>
      <c r="F50" s="32">
        <v>805.96</v>
      </c>
      <c r="G50" s="33">
        <v>66</v>
      </c>
    </row>
    <row r="51" spans="1:7" ht="20.25" customHeight="1">
      <c r="A51" s="30" t="s">
        <v>18</v>
      </c>
      <c r="B51" s="25" t="s">
        <v>58</v>
      </c>
      <c r="C51" s="25">
        <v>244</v>
      </c>
      <c r="D51" s="26"/>
      <c r="E51" s="31">
        <v>1221</v>
      </c>
      <c r="F51" s="32">
        <v>805.96</v>
      </c>
      <c r="G51" s="33">
        <v>66</v>
      </c>
    </row>
    <row r="52" spans="1:7" ht="19.5" customHeight="1">
      <c r="A52" s="34" t="s">
        <v>59</v>
      </c>
      <c r="B52" s="25" t="s">
        <v>58</v>
      </c>
      <c r="C52" s="24">
        <v>244</v>
      </c>
      <c r="D52" s="35" t="s">
        <v>60</v>
      </c>
      <c r="E52" s="27">
        <v>1221</v>
      </c>
      <c r="F52" s="28">
        <v>805.96</v>
      </c>
      <c r="G52" s="29">
        <v>66</v>
      </c>
    </row>
    <row r="53" spans="1:7" ht="15">
      <c r="A53" s="30" t="s">
        <v>61</v>
      </c>
      <c r="B53" s="25" t="s">
        <v>62</v>
      </c>
      <c r="C53" s="25"/>
      <c r="D53" s="26"/>
      <c r="E53" s="31">
        <v>165</v>
      </c>
      <c r="F53" s="32">
        <v>71.34</v>
      </c>
      <c r="G53" s="33">
        <v>43.2</v>
      </c>
    </row>
    <row r="54" spans="1:7" ht="15">
      <c r="A54" s="30" t="s">
        <v>18</v>
      </c>
      <c r="B54" s="25" t="s">
        <v>62</v>
      </c>
      <c r="C54" s="25">
        <v>244</v>
      </c>
      <c r="D54" s="26"/>
      <c r="E54" s="31">
        <v>165</v>
      </c>
      <c r="F54" s="32">
        <v>71.34</v>
      </c>
      <c r="G54" s="33">
        <v>43.2</v>
      </c>
    </row>
    <row r="55" spans="1:7" ht="15">
      <c r="A55" s="34" t="s">
        <v>59</v>
      </c>
      <c r="B55" s="25" t="s">
        <v>62</v>
      </c>
      <c r="C55" s="24">
        <v>244</v>
      </c>
      <c r="D55" s="35" t="s">
        <v>60</v>
      </c>
      <c r="E55" s="27">
        <v>165</v>
      </c>
      <c r="F55" s="28">
        <v>71.34</v>
      </c>
      <c r="G55" s="33">
        <v>43.2</v>
      </c>
    </row>
    <row r="56" spans="1:7" ht="25.5">
      <c r="A56" s="30" t="s">
        <v>63</v>
      </c>
      <c r="B56" s="25" t="s">
        <v>64</v>
      </c>
      <c r="C56" s="25"/>
      <c r="D56" s="26"/>
      <c r="E56" s="31">
        <v>759</v>
      </c>
      <c r="F56" s="32">
        <v>40.29</v>
      </c>
      <c r="G56" s="33">
        <v>5.3</v>
      </c>
    </row>
    <row r="57" spans="1:7" ht="25.5">
      <c r="A57" s="30" t="s">
        <v>65</v>
      </c>
      <c r="B57" s="25" t="s">
        <v>64</v>
      </c>
      <c r="C57" s="38">
        <v>412</v>
      </c>
      <c r="D57" s="26"/>
      <c r="E57" s="31">
        <v>759</v>
      </c>
      <c r="F57" s="32">
        <v>40.29</v>
      </c>
      <c r="G57" s="33">
        <v>5.3</v>
      </c>
    </row>
    <row r="58" spans="1:7" ht="15">
      <c r="A58" s="34" t="s">
        <v>59</v>
      </c>
      <c r="B58" s="25" t="s">
        <v>64</v>
      </c>
      <c r="C58" s="24">
        <v>412</v>
      </c>
      <c r="D58" s="35" t="s">
        <v>60</v>
      </c>
      <c r="E58" s="27">
        <v>759</v>
      </c>
      <c r="F58" s="28">
        <v>40.29</v>
      </c>
      <c r="G58" s="29">
        <v>5.3</v>
      </c>
    </row>
    <row r="59" spans="1:7" ht="25.5">
      <c r="A59" s="30" t="s">
        <v>63</v>
      </c>
      <c r="B59" s="25" t="s">
        <v>66</v>
      </c>
      <c r="C59" s="24"/>
      <c r="D59" s="35"/>
      <c r="E59" s="27">
        <v>403.86</v>
      </c>
      <c r="F59" s="28">
        <v>79.69</v>
      </c>
      <c r="G59" s="29">
        <v>19.7</v>
      </c>
    </row>
    <row r="60" spans="1:7" ht="25.5">
      <c r="A60" s="30" t="s">
        <v>65</v>
      </c>
      <c r="B60" s="25" t="s">
        <v>66</v>
      </c>
      <c r="C60" s="25">
        <v>412</v>
      </c>
      <c r="D60" s="26"/>
      <c r="E60" s="31">
        <v>322.77</v>
      </c>
      <c r="F60" s="32">
        <v>79.69</v>
      </c>
      <c r="G60" s="33">
        <v>19.7</v>
      </c>
    </row>
    <row r="61" spans="1:7" ht="15">
      <c r="A61" s="30" t="s">
        <v>67</v>
      </c>
      <c r="B61" s="25" t="s">
        <v>66</v>
      </c>
      <c r="C61" s="25">
        <v>853</v>
      </c>
      <c r="D61" s="26"/>
      <c r="E61" s="31">
        <v>81.09</v>
      </c>
      <c r="F61" s="32">
        <v>0</v>
      </c>
      <c r="G61" s="33">
        <v>0</v>
      </c>
    </row>
    <row r="62" spans="1:7" ht="15">
      <c r="A62" s="34" t="s">
        <v>59</v>
      </c>
      <c r="B62" s="25" t="s">
        <v>66</v>
      </c>
      <c r="C62" s="24"/>
      <c r="D62" s="35" t="s">
        <v>60</v>
      </c>
      <c r="E62" s="27">
        <v>403.86</v>
      </c>
      <c r="F62" s="28">
        <v>79.69</v>
      </c>
      <c r="G62" s="29">
        <v>19.7</v>
      </c>
    </row>
    <row r="63" spans="1:7" ht="18" customHeight="1">
      <c r="A63" s="30" t="s">
        <v>63</v>
      </c>
      <c r="B63" s="25" t="s">
        <v>68</v>
      </c>
      <c r="C63" s="25"/>
      <c r="D63" s="35"/>
      <c r="E63" s="31">
        <v>4603.59</v>
      </c>
      <c r="F63" s="32">
        <v>1067.84</v>
      </c>
      <c r="G63" s="33">
        <v>23.2</v>
      </c>
    </row>
    <row r="64" spans="1:7" ht="25.5">
      <c r="A64" s="30" t="s">
        <v>65</v>
      </c>
      <c r="B64" s="25" t="s">
        <v>68</v>
      </c>
      <c r="C64" s="25">
        <v>412</v>
      </c>
      <c r="D64" s="35"/>
      <c r="E64" s="31">
        <v>3516.97</v>
      </c>
      <c r="F64" s="32">
        <v>1067.84</v>
      </c>
      <c r="G64" s="33">
        <v>30.4</v>
      </c>
    </row>
    <row r="65" spans="1:7" ht="15">
      <c r="A65" s="30" t="s">
        <v>67</v>
      </c>
      <c r="B65" s="25" t="s">
        <v>69</v>
      </c>
      <c r="C65" s="25">
        <v>853</v>
      </c>
      <c r="D65" s="35"/>
      <c r="E65" s="31">
        <v>1086.62</v>
      </c>
      <c r="F65" s="32">
        <v>0</v>
      </c>
      <c r="G65" s="33">
        <v>0</v>
      </c>
    </row>
    <row r="66" spans="1:7" ht="15">
      <c r="A66" s="34" t="s">
        <v>59</v>
      </c>
      <c r="B66" s="25" t="s">
        <v>68</v>
      </c>
      <c r="C66" s="24"/>
      <c r="D66" s="35" t="s">
        <v>60</v>
      </c>
      <c r="E66" s="27">
        <v>4603.59</v>
      </c>
      <c r="F66" s="28">
        <v>1067.84</v>
      </c>
      <c r="G66" s="29">
        <v>23.2</v>
      </c>
    </row>
    <row r="67" spans="1:7" ht="24" customHeight="1">
      <c r="A67" s="30" t="s">
        <v>63</v>
      </c>
      <c r="B67" s="25" t="s">
        <v>69</v>
      </c>
      <c r="C67" s="25"/>
      <c r="D67" s="35"/>
      <c r="E67" s="31">
        <v>2695.96</v>
      </c>
      <c r="F67" s="32">
        <v>822.32</v>
      </c>
      <c r="G67" s="33">
        <v>30.5</v>
      </c>
    </row>
    <row r="68" spans="1:7" ht="25.5">
      <c r="A68" s="30" t="s">
        <v>65</v>
      </c>
      <c r="B68" s="25" t="s">
        <v>69</v>
      </c>
      <c r="C68" s="25">
        <v>412</v>
      </c>
      <c r="D68" s="35"/>
      <c r="E68" s="31">
        <v>2241.85</v>
      </c>
      <c r="F68" s="32">
        <v>822.32</v>
      </c>
      <c r="G68" s="33">
        <v>36.7</v>
      </c>
    </row>
    <row r="69" spans="1:7" ht="15">
      <c r="A69" s="30" t="s">
        <v>67</v>
      </c>
      <c r="B69" s="25" t="s">
        <v>69</v>
      </c>
      <c r="C69" s="25">
        <v>853</v>
      </c>
      <c r="D69" s="35"/>
      <c r="E69" s="31">
        <v>454.11</v>
      </c>
      <c r="F69" s="32">
        <v>0</v>
      </c>
      <c r="G69" s="33">
        <v>0</v>
      </c>
    </row>
    <row r="70" spans="1:7" ht="15">
      <c r="A70" s="34" t="s">
        <v>59</v>
      </c>
      <c r="B70" s="25" t="s">
        <v>69</v>
      </c>
      <c r="C70" s="24"/>
      <c r="D70" s="35" t="s">
        <v>60</v>
      </c>
      <c r="E70" s="27">
        <v>2695.96</v>
      </c>
      <c r="F70" s="28">
        <v>822.32</v>
      </c>
      <c r="G70" s="29">
        <v>30.5</v>
      </c>
    </row>
    <row r="71" spans="1:8" ht="18.75" customHeight="1">
      <c r="A71" s="39" t="s">
        <v>59</v>
      </c>
      <c r="B71" s="24"/>
      <c r="C71" s="24"/>
      <c r="D71" s="35" t="s">
        <v>60</v>
      </c>
      <c r="E71" s="27">
        <f>E52+E55+E58+E62+E66+E70</f>
        <v>9848.41</v>
      </c>
      <c r="F71" s="28">
        <f>F52+F55+F58+F62+F66+F70</f>
        <v>2887.44</v>
      </c>
      <c r="G71" s="29">
        <f>F71/E71*100</f>
        <v>29.318844361678686</v>
      </c>
      <c r="H71" s="22"/>
    </row>
    <row r="72" spans="1:7" ht="15">
      <c r="A72" s="30" t="s">
        <v>70</v>
      </c>
      <c r="B72" s="25" t="s">
        <v>71</v>
      </c>
      <c r="C72" s="25"/>
      <c r="D72" s="26"/>
      <c r="E72" s="31">
        <v>1399.92</v>
      </c>
      <c r="F72" s="32">
        <v>660.31</v>
      </c>
      <c r="G72" s="33">
        <v>47.2</v>
      </c>
    </row>
    <row r="73" spans="1:7" ht="21.75" customHeight="1">
      <c r="A73" s="30" t="s">
        <v>24</v>
      </c>
      <c r="B73" s="25" t="s">
        <v>71</v>
      </c>
      <c r="C73" s="25">
        <v>244</v>
      </c>
      <c r="D73" s="26"/>
      <c r="E73" s="31">
        <v>1399.92</v>
      </c>
      <c r="F73" s="32">
        <v>660.31</v>
      </c>
      <c r="G73" s="33">
        <v>47.2</v>
      </c>
    </row>
    <row r="74" spans="1:7" ht="15.75">
      <c r="A74" s="39" t="s">
        <v>72</v>
      </c>
      <c r="B74" s="25" t="s">
        <v>71</v>
      </c>
      <c r="C74" s="24">
        <v>244</v>
      </c>
      <c r="D74" s="35" t="s">
        <v>73</v>
      </c>
      <c r="E74" s="27">
        <v>1399.92</v>
      </c>
      <c r="F74" s="28">
        <v>660.31</v>
      </c>
      <c r="G74" s="29">
        <v>47.2</v>
      </c>
    </row>
    <row r="75" spans="1:7" ht="15">
      <c r="A75" s="30" t="s">
        <v>74</v>
      </c>
      <c r="B75" s="25" t="s">
        <v>75</v>
      </c>
      <c r="C75" s="25"/>
      <c r="D75" s="26"/>
      <c r="E75" s="31">
        <v>4178</v>
      </c>
      <c r="F75" s="32">
        <v>2331.11</v>
      </c>
      <c r="G75" s="33">
        <v>55.8</v>
      </c>
    </row>
    <row r="76" spans="1:7" ht="21.75" customHeight="1">
      <c r="A76" s="30" t="s">
        <v>18</v>
      </c>
      <c r="B76" s="25" t="s">
        <v>75</v>
      </c>
      <c r="C76" s="25">
        <v>244</v>
      </c>
      <c r="D76" s="26"/>
      <c r="E76" s="31">
        <v>4178</v>
      </c>
      <c r="F76" s="32">
        <v>2331.11</v>
      </c>
      <c r="G76" s="33">
        <v>55.8</v>
      </c>
    </row>
    <row r="77" spans="1:7" ht="15">
      <c r="A77" s="34" t="s">
        <v>76</v>
      </c>
      <c r="B77" s="25" t="s">
        <v>75</v>
      </c>
      <c r="C77" s="24">
        <v>244</v>
      </c>
      <c r="D77" s="35" t="s">
        <v>77</v>
      </c>
      <c r="E77" s="27">
        <v>4178</v>
      </c>
      <c r="F77" s="28">
        <v>2331.11</v>
      </c>
      <c r="G77" s="29">
        <v>55.8</v>
      </c>
    </row>
    <row r="78" spans="1:7" ht="15">
      <c r="A78" s="30" t="s">
        <v>78</v>
      </c>
      <c r="B78" s="25" t="s">
        <v>79</v>
      </c>
      <c r="C78" s="25"/>
      <c r="D78" s="26"/>
      <c r="E78" s="31">
        <v>115.01</v>
      </c>
      <c r="F78" s="32">
        <v>37</v>
      </c>
      <c r="G78" s="33">
        <v>32.2</v>
      </c>
    </row>
    <row r="79" spans="1:7" ht="22.5" customHeight="1">
      <c r="A79" s="30" t="s">
        <v>24</v>
      </c>
      <c r="B79" s="25" t="s">
        <v>79</v>
      </c>
      <c r="C79" s="25">
        <v>244</v>
      </c>
      <c r="D79" s="26"/>
      <c r="E79" s="31">
        <v>115.01</v>
      </c>
      <c r="F79" s="32">
        <v>37</v>
      </c>
      <c r="G79" s="33">
        <v>32.2</v>
      </c>
    </row>
    <row r="80" spans="1:7" ht="15">
      <c r="A80" s="34" t="s">
        <v>76</v>
      </c>
      <c r="B80" s="25" t="s">
        <v>79</v>
      </c>
      <c r="C80" s="24">
        <v>244</v>
      </c>
      <c r="D80" s="35" t="s">
        <v>77</v>
      </c>
      <c r="E80" s="27">
        <v>115</v>
      </c>
      <c r="F80" s="28">
        <v>37</v>
      </c>
      <c r="G80" s="29">
        <v>32.2</v>
      </c>
    </row>
    <row r="81" spans="1:7" ht="15">
      <c r="A81" s="30" t="s">
        <v>80</v>
      </c>
      <c r="B81" s="25" t="s">
        <v>81</v>
      </c>
      <c r="C81" s="25"/>
      <c r="D81" s="26"/>
      <c r="E81" s="31">
        <v>4432.26</v>
      </c>
      <c r="F81" s="32">
        <v>2881.57</v>
      </c>
      <c r="G81" s="33">
        <v>65</v>
      </c>
    </row>
    <row r="82" spans="1:7" ht="20.25" customHeight="1">
      <c r="A82" s="30" t="s">
        <v>24</v>
      </c>
      <c r="B82" s="25" t="s">
        <v>81</v>
      </c>
      <c r="C82" s="25">
        <v>244</v>
      </c>
      <c r="D82" s="26"/>
      <c r="E82" s="31">
        <v>4432.26</v>
      </c>
      <c r="F82" s="32">
        <v>2881.57</v>
      </c>
      <c r="G82" s="33">
        <v>65</v>
      </c>
    </row>
    <row r="83" spans="1:7" ht="15">
      <c r="A83" s="34" t="s">
        <v>76</v>
      </c>
      <c r="B83" s="25" t="s">
        <v>81</v>
      </c>
      <c r="C83" s="24">
        <v>244</v>
      </c>
      <c r="D83" s="35" t="s">
        <v>77</v>
      </c>
      <c r="E83" s="27">
        <v>4432.26</v>
      </c>
      <c r="F83" s="28">
        <v>2881.57</v>
      </c>
      <c r="G83" s="29">
        <v>65</v>
      </c>
    </row>
    <row r="84" spans="1:7" ht="15">
      <c r="A84" s="30" t="s">
        <v>82</v>
      </c>
      <c r="B84" s="25" t="s">
        <v>83</v>
      </c>
      <c r="C84" s="25"/>
      <c r="D84" s="26"/>
      <c r="E84" s="31">
        <v>1326.2</v>
      </c>
      <c r="F84" s="32">
        <v>0</v>
      </c>
      <c r="G84" s="33">
        <v>0</v>
      </c>
    </row>
    <row r="85" spans="1:7" ht="15">
      <c r="A85" s="30" t="s">
        <v>24</v>
      </c>
      <c r="B85" s="25" t="s">
        <v>83</v>
      </c>
      <c r="C85" s="25">
        <v>244</v>
      </c>
      <c r="D85" s="26"/>
      <c r="E85" s="31">
        <v>1326.2</v>
      </c>
      <c r="F85" s="32">
        <v>0</v>
      </c>
      <c r="G85" s="33">
        <v>0</v>
      </c>
    </row>
    <row r="86" spans="1:7" ht="15">
      <c r="A86" s="34" t="s">
        <v>76</v>
      </c>
      <c r="B86" s="25" t="s">
        <v>83</v>
      </c>
      <c r="C86" s="24">
        <v>244</v>
      </c>
      <c r="D86" s="35" t="s">
        <v>77</v>
      </c>
      <c r="E86" s="27">
        <v>1326.2</v>
      </c>
      <c r="F86" s="28">
        <v>0</v>
      </c>
      <c r="G86" s="29">
        <v>0</v>
      </c>
    </row>
    <row r="87" spans="1:7" ht="25.5">
      <c r="A87" s="30" t="s">
        <v>84</v>
      </c>
      <c r="B87" s="25" t="s">
        <v>85</v>
      </c>
      <c r="C87" s="25"/>
      <c r="D87" s="26"/>
      <c r="E87" s="31">
        <v>2750</v>
      </c>
      <c r="F87" s="32">
        <v>0</v>
      </c>
      <c r="G87" s="33">
        <v>0</v>
      </c>
    </row>
    <row r="88" spans="1:7" ht="15">
      <c r="A88" s="30" t="s">
        <v>24</v>
      </c>
      <c r="B88" s="25" t="s">
        <v>85</v>
      </c>
      <c r="C88" s="25">
        <v>244</v>
      </c>
      <c r="D88" s="26"/>
      <c r="E88" s="31">
        <v>2750</v>
      </c>
      <c r="F88" s="32">
        <v>0</v>
      </c>
      <c r="G88" s="33">
        <v>0</v>
      </c>
    </row>
    <row r="89" spans="1:7" ht="14.25">
      <c r="A89" s="34" t="s">
        <v>76</v>
      </c>
      <c r="B89" s="24" t="s">
        <v>85</v>
      </c>
      <c r="C89" s="24">
        <v>244</v>
      </c>
      <c r="D89" s="35" t="s">
        <v>77</v>
      </c>
      <c r="E89" s="27">
        <v>2750</v>
      </c>
      <c r="F89" s="28">
        <v>0</v>
      </c>
      <c r="G89" s="29">
        <v>0</v>
      </c>
    </row>
    <row r="90" spans="1:7" ht="15.75">
      <c r="A90" s="39" t="s">
        <v>76</v>
      </c>
      <c r="B90" s="24"/>
      <c r="C90" s="24"/>
      <c r="D90" s="35" t="s">
        <v>77</v>
      </c>
      <c r="E90" s="27">
        <f>E77+E80+E83+E86+E89</f>
        <v>12801.460000000001</v>
      </c>
      <c r="F90" s="28">
        <v>5249.68</v>
      </c>
      <c r="G90" s="29">
        <f>F90/E90*100</f>
        <v>41.008447473960004</v>
      </c>
    </row>
    <row r="91" spans="1:7" ht="24" customHeight="1">
      <c r="A91" s="39" t="s">
        <v>86</v>
      </c>
      <c r="B91" s="24"/>
      <c r="C91" s="24"/>
      <c r="D91" s="35" t="s">
        <v>87</v>
      </c>
      <c r="E91" s="27">
        <f>E71+E74+E90</f>
        <v>24049.79</v>
      </c>
      <c r="F91" s="28">
        <v>8797.43</v>
      </c>
      <c r="G91" s="29">
        <f>F91/E91*100</f>
        <v>36.58006992992454</v>
      </c>
    </row>
    <row r="92" spans="1:7" ht="55.5" customHeight="1">
      <c r="A92" s="40" t="s">
        <v>88</v>
      </c>
      <c r="B92" s="24" t="s">
        <v>89</v>
      </c>
      <c r="C92" s="25"/>
      <c r="D92" s="26"/>
      <c r="E92" s="27">
        <f>E95+E104+E111+E114+E118+E121</f>
        <v>8377.000000000002</v>
      </c>
      <c r="F92" s="28">
        <v>5275.22</v>
      </c>
      <c r="G92" s="29">
        <f>F92/E92*100</f>
        <v>62.972663244598294</v>
      </c>
    </row>
    <row r="93" spans="1:7" ht="35.25" customHeight="1">
      <c r="A93" s="41" t="s">
        <v>90</v>
      </c>
      <c r="B93" s="25" t="s">
        <v>91</v>
      </c>
      <c r="C93" s="25"/>
      <c r="D93" s="26"/>
      <c r="E93" s="31">
        <v>24</v>
      </c>
      <c r="F93" s="32" t="s">
        <v>92</v>
      </c>
      <c r="G93" s="33">
        <v>100</v>
      </c>
    </row>
    <row r="94" spans="1:7" ht="24.75" customHeight="1">
      <c r="A94" s="41" t="s">
        <v>24</v>
      </c>
      <c r="B94" s="25" t="s">
        <v>91</v>
      </c>
      <c r="C94" s="25">
        <v>244</v>
      </c>
      <c r="D94" s="26"/>
      <c r="E94" s="31">
        <v>24</v>
      </c>
      <c r="F94" s="32" t="s">
        <v>92</v>
      </c>
      <c r="G94" s="33">
        <v>100</v>
      </c>
    </row>
    <row r="95" spans="1:7" ht="27.75" customHeight="1">
      <c r="A95" s="42" t="s">
        <v>93</v>
      </c>
      <c r="B95" s="24" t="s">
        <v>91</v>
      </c>
      <c r="C95" s="25">
        <v>244</v>
      </c>
      <c r="D95" s="35" t="s">
        <v>94</v>
      </c>
      <c r="E95" s="27">
        <v>24</v>
      </c>
      <c r="F95" s="28" t="s">
        <v>92</v>
      </c>
      <c r="G95" s="29">
        <v>100</v>
      </c>
    </row>
    <row r="96" spans="1:7" ht="39.75" customHeight="1">
      <c r="A96" s="30" t="s">
        <v>90</v>
      </c>
      <c r="B96" s="25" t="s">
        <v>91</v>
      </c>
      <c r="C96" s="25"/>
      <c r="D96" s="26"/>
      <c r="E96" s="31">
        <f>E97+E98+E99+E100+E101+E102</f>
        <v>3295.6800000000003</v>
      </c>
      <c r="F96" s="32">
        <v>2583.41</v>
      </c>
      <c r="G96" s="33">
        <v>78.4</v>
      </c>
    </row>
    <row r="97" spans="1:7" ht="15">
      <c r="A97" s="30" t="s">
        <v>95</v>
      </c>
      <c r="B97" s="25" t="s">
        <v>91</v>
      </c>
      <c r="C97" s="25">
        <v>111</v>
      </c>
      <c r="D97" s="26"/>
      <c r="E97" s="31">
        <v>1435.97</v>
      </c>
      <c r="F97" s="32" t="s">
        <v>96</v>
      </c>
      <c r="G97" s="31">
        <v>79.3</v>
      </c>
    </row>
    <row r="98" spans="1:7" ht="15">
      <c r="A98" s="30" t="s">
        <v>97</v>
      </c>
      <c r="B98" s="25" t="s">
        <v>91</v>
      </c>
      <c r="C98" s="25">
        <v>112</v>
      </c>
      <c r="D98" s="26"/>
      <c r="E98" s="31">
        <v>5</v>
      </c>
      <c r="F98" s="32" t="s">
        <v>98</v>
      </c>
      <c r="G98" s="31">
        <v>0</v>
      </c>
    </row>
    <row r="99" spans="1:7" ht="15">
      <c r="A99" s="30" t="s">
        <v>99</v>
      </c>
      <c r="B99" s="25" t="s">
        <v>91</v>
      </c>
      <c r="C99" s="25">
        <v>119</v>
      </c>
      <c r="D99" s="26"/>
      <c r="E99" s="31">
        <v>433.66</v>
      </c>
      <c r="F99" s="32" t="s">
        <v>100</v>
      </c>
      <c r="G99" s="31">
        <v>90.1</v>
      </c>
    </row>
    <row r="100" spans="1:7" ht="25.5">
      <c r="A100" s="30" t="s">
        <v>101</v>
      </c>
      <c r="B100" s="25" t="s">
        <v>91</v>
      </c>
      <c r="C100" s="25">
        <v>242</v>
      </c>
      <c r="D100" s="26"/>
      <c r="E100" s="31">
        <v>49.4</v>
      </c>
      <c r="F100" s="32" t="s">
        <v>102</v>
      </c>
      <c r="G100" s="31">
        <v>39.7</v>
      </c>
    </row>
    <row r="101" spans="1:7" ht="15">
      <c r="A101" s="30" t="s">
        <v>24</v>
      </c>
      <c r="B101" s="25" t="s">
        <v>91</v>
      </c>
      <c r="C101" s="25">
        <v>244</v>
      </c>
      <c r="D101" s="26"/>
      <c r="E101" s="43">
        <v>1324.65</v>
      </c>
      <c r="F101" s="32" t="s">
        <v>103</v>
      </c>
      <c r="G101" s="43">
        <v>61.8</v>
      </c>
    </row>
    <row r="102" spans="1:7" ht="15">
      <c r="A102" s="30" t="s">
        <v>104</v>
      </c>
      <c r="B102" s="25" t="s">
        <v>91</v>
      </c>
      <c r="C102" s="25">
        <v>851</v>
      </c>
      <c r="D102" s="26"/>
      <c r="E102" s="31">
        <v>47</v>
      </c>
      <c r="F102" s="32" t="s">
        <v>105</v>
      </c>
      <c r="G102" s="31">
        <v>49</v>
      </c>
    </row>
    <row r="103" spans="1:7" ht="16.5" customHeight="1">
      <c r="A103" s="30" t="s">
        <v>18</v>
      </c>
      <c r="B103" s="25" t="s">
        <v>106</v>
      </c>
      <c r="C103" s="25"/>
      <c r="D103" s="26"/>
      <c r="E103" s="31">
        <v>336.85</v>
      </c>
      <c r="F103" s="32">
        <v>192.87</v>
      </c>
      <c r="G103" s="31">
        <v>57.3</v>
      </c>
    </row>
    <row r="104" spans="1:7" ht="16.5" customHeight="1">
      <c r="A104" s="34" t="s">
        <v>107</v>
      </c>
      <c r="B104" s="25"/>
      <c r="C104" s="24"/>
      <c r="D104" s="35" t="s">
        <v>108</v>
      </c>
      <c r="E104" s="44">
        <f>E97+E98+E99+E100+E101+E102+E103</f>
        <v>3632.53</v>
      </c>
      <c r="F104" s="28">
        <v>2583.41</v>
      </c>
      <c r="G104" s="44">
        <v>78.4</v>
      </c>
    </row>
    <row r="105" spans="1:7" ht="25.5">
      <c r="A105" s="30" t="s">
        <v>109</v>
      </c>
      <c r="B105" s="25" t="s">
        <v>110</v>
      </c>
      <c r="C105" s="25"/>
      <c r="D105" s="26"/>
      <c r="E105" s="45">
        <v>1402.27</v>
      </c>
      <c r="F105" s="32">
        <v>912.38</v>
      </c>
      <c r="G105" s="45">
        <f>F105/E105*100</f>
        <v>65.064502556569</v>
      </c>
    </row>
    <row r="106" spans="1:7" ht="15">
      <c r="A106" s="30" t="s">
        <v>95</v>
      </c>
      <c r="B106" s="25" t="s">
        <v>110</v>
      </c>
      <c r="C106" s="25">
        <v>111</v>
      </c>
      <c r="D106" s="26"/>
      <c r="E106" s="45">
        <v>507.8</v>
      </c>
      <c r="F106" s="32">
        <v>487.82</v>
      </c>
      <c r="G106" s="46">
        <v>96.1</v>
      </c>
    </row>
    <row r="107" spans="1:7" ht="15">
      <c r="A107" s="30" t="s">
        <v>111</v>
      </c>
      <c r="B107" s="25" t="s">
        <v>110</v>
      </c>
      <c r="C107" s="25">
        <v>112</v>
      </c>
      <c r="D107" s="26"/>
      <c r="E107" s="45">
        <v>3</v>
      </c>
      <c r="F107" s="32">
        <v>0</v>
      </c>
      <c r="G107" s="46">
        <v>0</v>
      </c>
    </row>
    <row r="108" spans="1:7" ht="23.25" customHeight="1">
      <c r="A108" s="30" t="s">
        <v>99</v>
      </c>
      <c r="B108" s="25" t="s">
        <v>110</v>
      </c>
      <c r="C108" s="25">
        <v>119</v>
      </c>
      <c r="D108" s="26"/>
      <c r="E108" s="45">
        <v>153.37</v>
      </c>
      <c r="F108" s="32">
        <v>115.37</v>
      </c>
      <c r="G108" s="46">
        <v>72.5</v>
      </c>
    </row>
    <row r="109" spans="1:7" ht="27" customHeight="1">
      <c r="A109" s="30" t="s">
        <v>101</v>
      </c>
      <c r="B109" s="25" t="s">
        <v>110</v>
      </c>
      <c r="C109" s="25">
        <v>242</v>
      </c>
      <c r="D109" s="26"/>
      <c r="E109" s="45">
        <v>35</v>
      </c>
      <c r="F109" s="32">
        <v>26.1</v>
      </c>
      <c r="G109" s="46">
        <v>74.6</v>
      </c>
    </row>
    <row r="110" spans="1:7" ht="17.25" customHeight="1">
      <c r="A110" s="30" t="s">
        <v>24</v>
      </c>
      <c r="B110" s="25" t="s">
        <v>110</v>
      </c>
      <c r="C110" s="25">
        <v>244</v>
      </c>
      <c r="D110" s="26"/>
      <c r="E110" s="45">
        <v>703.1</v>
      </c>
      <c r="F110" s="32">
        <v>283.09</v>
      </c>
      <c r="G110" s="46">
        <v>40.3</v>
      </c>
    </row>
    <row r="111" spans="1:7" ht="15">
      <c r="A111" s="34" t="s">
        <v>107</v>
      </c>
      <c r="B111" s="25" t="s">
        <v>110</v>
      </c>
      <c r="C111" s="24"/>
      <c r="D111" s="47" t="s">
        <v>108</v>
      </c>
      <c r="E111" s="44">
        <f>E106+E107+E108+E109+E110</f>
        <v>1402.27</v>
      </c>
      <c r="F111" s="44">
        <v>912.38</v>
      </c>
      <c r="G111" s="48">
        <v>65.1</v>
      </c>
    </row>
    <row r="112" spans="1:7" ht="31.5" customHeight="1">
      <c r="A112" s="30" t="s">
        <v>112</v>
      </c>
      <c r="B112" s="25" t="s">
        <v>113</v>
      </c>
      <c r="C112" s="25"/>
      <c r="D112" s="49"/>
      <c r="E112" s="31">
        <v>400</v>
      </c>
      <c r="F112" s="45">
        <v>192.37</v>
      </c>
      <c r="G112" s="33">
        <v>48.1</v>
      </c>
    </row>
    <row r="113" spans="1:7" ht="15">
      <c r="A113" s="30" t="s">
        <v>24</v>
      </c>
      <c r="B113" s="25" t="s">
        <v>113</v>
      </c>
      <c r="C113" s="25">
        <v>244</v>
      </c>
      <c r="D113" s="49"/>
      <c r="E113" s="31">
        <v>400</v>
      </c>
      <c r="F113" s="45">
        <v>192.37</v>
      </c>
      <c r="G113" s="33">
        <v>48.1</v>
      </c>
    </row>
    <row r="114" spans="1:7" ht="15">
      <c r="A114" s="34" t="s">
        <v>107</v>
      </c>
      <c r="B114" s="25" t="s">
        <v>113</v>
      </c>
      <c r="C114" s="24">
        <v>244</v>
      </c>
      <c r="D114" s="47" t="s">
        <v>108</v>
      </c>
      <c r="E114" s="27">
        <v>400</v>
      </c>
      <c r="F114" s="44">
        <v>192.37</v>
      </c>
      <c r="G114" s="29">
        <v>48.1</v>
      </c>
    </row>
    <row r="115" spans="1:7" ht="15">
      <c r="A115" s="30" t="s">
        <v>114</v>
      </c>
      <c r="B115" s="25" t="s">
        <v>115</v>
      </c>
      <c r="C115" s="25"/>
      <c r="D115" s="49"/>
      <c r="E115" s="31">
        <v>2917.6</v>
      </c>
      <c r="F115" s="45">
        <v>1563.16</v>
      </c>
      <c r="G115" s="33">
        <v>53.6</v>
      </c>
    </row>
    <row r="116" spans="1:7" ht="15">
      <c r="A116" s="30" t="s">
        <v>95</v>
      </c>
      <c r="B116" s="25" t="s">
        <v>115</v>
      </c>
      <c r="C116" s="25">
        <v>111</v>
      </c>
      <c r="D116" s="49"/>
      <c r="E116" s="31">
        <v>2240.86</v>
      </c>
      <c r="F116" s="45">
        <v>1115.38</v>
      </c>
      <c r="G116" s="33">
        <v>49.8</v>
      </c>
    </row>
    <row r="117" spans="1:7" ht="15">
      <c r="A117" s="30" t="s">
        <v>99</v>
      </c>
      <c r="B117" s="25" t="s">
        <v>115</v>
      </c>
      <c r="C117" s="25">
        <v>119</v>
      </c>
      <c r="D117" s="49"/>
      <c r="E117" s="31">
        <v>676.74</v>
      </c>
      <c r="F117" s="45">
        <v>447.78</v>
      </c>
      <c r="G117" s="33">
        <v>66.2</v>
      </c>
    </row>
    <row r="118" spans="1:7" ht="14.25">
      <c r="A118" s="34" t="s">
        <v>107</v>
      </c>
      <c r="B118" s="24" t="s">
        <v>115</v>
      </c>
      <c r="C118" s="24">
        <v>244</v>
      </c>
      <c r="D118" s="47" t="s">
        <v>108</v>
      </c>
      <c r="E118" s="27">
        <f>E116+E117</f>
        <v>2917.6000000000004</v>
      </c>
      <c r="F118" s="44">
        <f>SUM(F116:F117)</f>
        <v>1563.16</v>
      </c>
      <c r="G118" s="29">
        <v>53.6</v>
      </c>
    </row>
    <row r="119" spans="1:7" ht="25.5">
      <c r="A119" s="30" t="s">
        <v>90</v>
      </c>
      <c r="B119" s="25" t="s">
        <v>91</v>
      </c>
      <c r="C119" s="25"/>
      <c r="D119" s="49"/>
      <c r="E119" s="31">
        <v>0.6</v>
      </c>
      <c r="F119" s="45">
        <v>0</v>
      </c>
      <c r="G119" s="33">
        <v>0</v>
      </c>
    </row>
    <row r="120" spans="1:7" ht="15">
      <c r="A120" s="30" t="s">
        <v>111</v>
      </c>
      <c r="B120" s="25" t="s">
        <v>91</v>
      </c>
      <c r="C120" s="25">
        <v>112</v>
      </c>
      <c r="D120" s="49"/>
      <c r="E120" s="31">
        <v>0.6</v>
      </c>
      <c r="F120" s="45">
        <v>0</v>
      </c>
      <c r="G120" s="33">
        <v>0</v>
      </c>
    </row>
    <row r="121" spans="1:7" ht="14.25">
      <c r="A121" s="34" t="s">
        <v>116</v>
      </c>
      <c r="B121" s="24" t="s">
        <v>91</v>
      </c>
      <c r="C121" s="24">
        <v>112</v>
      </c>
      <c r="D121" s="47" t="s">
        <v>117</v>
      </c>
      <c r="E121" s="27">
        <v>0.6</v>
      </c>
      <c r="F121" s="44">
        <v>0</v>
      </c>
      <c r="G121" s="29">
        <v>0</v>
      </c>
    </row>
    <row r="122" spans="1:7" ht="38.25">
      <c r="A122" s="36" t="s">
        <v>118</v>
      </c>
      <c r="B122" s="50" t="s">
        <v>119</v>
      </c>
      <c r="C122" s="25"/>
      <c r="D122" s="49"/>
      <c r="E122" s="27">
        <f>E125+E128</f>
        <v>190</v>
      </c>
      <c r="F122" s="45">
        <v>76.35</v>
      </c>
      <c r="G122" s="29">
        <v>40.2</v>
      </c>
    </row>
    <row r="123" spans="1:7" ht="25.5">
      <c r="A123" s="30" t="s">
        <v>120</v>
      </c>
      <c r="B123" s="25" t="s">
        <v>121</v>
      </c>
      <c r="C123" s="25"/>
      <c r="D123" s="49"/>
      <c r="E123" s="31">
        <v>150</v>
      </c>
      <c r="F123" s="45">
        <v>64.35</v>
      </c>
      <c r="G123" s="33">
        <v>42.9</v>
      </c>
    </row>
    <row r="124" spans="1:7" ht="41.25" customHeight="1">
      <c r="A124" s="30" t="s">
        <v>122</v>
      </c>
      <c r="B124" s="25" t="s">
        <v>121</v>
      </c>
      <c r="C124" s="25">
        <v>244</v>
      </c>
      <c r="D124" s="49"/>
      <c r="E124" s="31">
        <v>150</v>
      </c>
      <c r="F124" s="45">
        <v>64.35</v>
      </c>
      <c r="G124" s="33">
        <v>42.9</v>
      </c>
    </row>
    <row r="125" spans="1:7" ht="15">
      <c r="A125" s="34" t="s">
        <v>123</v>
      </c>
      <c r="B125" s="25" t="s">
        <v>121</v>
      </c>
      <c r="C125" s="24">
        <v>244</v>
      </c>
      <c r="D125" s="47" t="s">
        <v>124</v>
      </c>
      <c r="E125" s="27">
        <v>150</v>
      </c>
      <c r="F125" s="44">
        <v>64.35</v>
      </c>
      <c r="G125" s="29">
        <v>42.9</v>
      </c>
    </row>
    <row r="126" spans="1:7" ht="36" customHeight="1">
      <c r="A126" s="37" t="s">
        <v>125</v>
      </c>
      <c r="B126" s="25" t="s">
        <v>126</v>
      </c>
      <c r="C126" s="25"/>
      <c r="D126" s="49"/>
      <c r="E126" s="31">
        <v>40</v>
      </c>
      <c r="F126" s="45">
        <v>12</v>
      </c>
      <c r="G126" s="33">
        <v>30</v>
      </c>
    </row>
    <row r="127" spans="1:7" ht="15">
      <c r="A127" s="30" t="s">
        <v>24</v>
      </c>
      <c r="B127" s="25" t="s">
        <v>126</v>
      </c>
      <c r="C127" s="25">
        <v>244</v>
      </c>
      <c r="D127" s="49"/>
      <c r="E127" s="31">
        <v>40</v>
      </c>
      <c r="F127" s="45">
        <v>12</v>
      </c>
      <c r="G127" s="33">
        <v>30</v>
      </c>
    </row>
    <row r="128" spans="1:7" ht="15">
      <c r="A128" s="34" t="s">
        <v>127</v>
      </c>
      <c r="B128" s="25" t="s">
        <v>126</v>
      </c>
      <c r="C128" s="24">
        <v>244</v>
      </c>
      <c r="D128" s="47" t="s">
        <v>128</v>
      </c>
      <c r="E128" s="27">
        <v>40</v>
      </c>
      <c r="F128" s="44">
        <v>12</v>
      </c>
      <c r="G128" s="29">
        <v>30</v>
      </c>
    </row>
    <row r="129" spans="1:7" ht="38.25">
      <c r="A129" s="51" t="s">
        <v>129</v>
      </c>
      <c r="B129" s="24" t="s">
        <v>130</v>
      </c>
      <c r="C129" s="24"/>
      <c r="D129" s="47"/>
      <c r="E129" s="27">
        <v>1147.08</v>
      </c>
      <c r="F129" s="44">
        <v>936.23</v>
      </c>
      <c r="G129" s="29">
        <v>81.6</v>
      </c>
    </row>
    <row r="130" spans="1:7" ht="25.5">
      <c r="A130" s="30" t="s">
        <v>131</v>
      </c>
      <c r="B130" s="25" t="s">
        <v>132</v>
      </c>
      <c r="C130" s="25"/>
      <c r="D130" s="26"/>
      <c r="E130" s="31">
        <v>1147.08</v>
      </c>
      <c r="F130" s="32">
        <v>936.23</v>
      </c>
      <c r="G130" s="33">
        <v>81.6</v>
      </c>
    </row>
    <row r="131" spans="1:7" ht="15">
      <c r="A131" s="30" t="s">
        <v>24</v>
      </c>
      <c r="B131" s="25" t="s">
        <v>132</v>
      </c>
      <c r="C131" s="25">
        <v>244</v>
      </c>
      <c r="D131" s="26"/>
      <c r="E131" s="31">
        <v>1147.08</v>
      </c>
      <c r="F131" s="32">
        <v>936.23</v>
      </c>
      <c r="G131" s="33">
        <v>81.6</v>
      </c>
    </row>
    <row r="132" spans="1:7" ht="15">
      <c r="A132" s="34" t="s">
        <v>76</v>
      </c>
      <c r="B132" s="25" t="s">
        <v>132</v>
      </c>
      <c r="C132" s="24">
        <v>244</v>
      </c>
      <c r="D132" s="35" t="s">
        <v>77</v>
      </c>
      <c r="E132" s="27">
        <v>1147.08</v>
      </c>
      <c r="F132" s="28">
        <v>936.23</v>
      </c>
      <c r="G132" s="29">
        <v>81.6</v>
      </c>
    </row>
    <row r="133" spans="1:7" ht="28.5" customHeight="1">
      <c r="A133" s="52" t="s">
        <v>133</v>
      </c>
      <c r="B133" s="24" t="s">
        <v>134</v>
      </c>
      <c r="C133" s="24"/>
      <c r="D133" s="47"/>
      <c r="E133" s="27">
        <v>521</v>
      </c>
      <c r="F133" s="44">
        <v>0</v>
      </c>
      <c r="G133" s="29">
        <v>0</v>
      </c>
    </row>
    <row r="134" spans="1:7" ht="15">
      <c r="A134" s="30" t="s">
        <v>135</v>
      </c>
      <c r="B134" s="25" t="s">
        <v>136</v>
      </c>
      <c r="C134" s="25"/>
      <c r="D134" s="49"/>
      <c r="E134" s="53">
        <v>521</v>
      </c>
      <c r="F134" s="45">
        <v>0</v>
      </c>
      <c r="G134" s="54">
        <v>0</v>
      </c>
    </row>
    <row r="135" spans="1:7" ht="25.5">
      <c r="A135" s="30" t="s">
        <v>122</v>
      </c>
      <c r="B135" s="25" t="s">
        <v>136</v>
      </c>
      <c r="C135" s="25">
        <v>244</v>
      </c>
      <c r="D135" s="49"/>
      <c r="E135" s="53">
        <v>521</v>
      </c>
      <c r="F135" s="45">
        <v>0</v>
      </c>
      <c r="G135" s="54">
        <v>0</v>
      </c>
    </row>
    <row r="136" spans="1:7" ht="15">
      <c r="A136" s="30" t="s">
        <v>76</v>
      </c>
      <c r="B136" s="25" t="s">
        <v>136</v>
      </c>
      <c r="C136" s="25">
        <v>244</v>
      </c>
      <c r="D136" s="49" t="s">
        <v>77</v>
      </c>
      <c r="E136" s="53">
        <v>521</v>
      </c>
      <c r="F136" s="45">
        <v>0</v>
      </c>
      <c r="G136" s="54">
        <v>0</v>
      </c>
    </row>
    <row r="137" spans="1:7" ht="36" customHeight="1">
      <c r="A137" s="34" t="s">
        <v>137</v>
      </c>
      <c r="B137" s="24" t="s">
        <v>138</v>
      </c>
      <c r="C137" s="25"/>
      <c r="D137" s="49"/>
      <c r="E137" s="55" t="s">
        <v>23</v>
      </c>
      <c r="F137" s="44">
        <v>0</v>
      </c>
      <c r="G137" s="56">
        <v>0</v>
      </c>
    </row>
    <row r="138" spans="1:7" ht="51">
      <c r="A138" s="30" t="s">
        <v>139</v>
      </c>
      <c r="B138" s="25" t="s">
        <v>140</v>
      </c>
      <c r="C138" s="25"/>
      <c r="D138" s="49"/>
      <c r="E138" s="53">
        <v>10</v>
      </c>
      <c r="F138" s="45">
        <v>0</v>
      </c>
      <c r="G138" s="54">
        <v>0</v>
      </c>
    </row>
    <row r="139" spans="1:7" ht="15">
      <c r="A139" s="30" t="s">
        <v>24</v>
      </c>
      <c r="B139" s="25" t="s">
        <v>140</v>
      </c>
      <c r="C139" s="25">
        <v>244</v>
      </c>
      <c r="D139" s="49"/>
      <c r="E139" s="53">
        <v>10</v>
      </c>
      <c r="F139" s="45">
        <v>0</v>
      </c>
      <c r="G139" s="54">
        <v>0</v>
      </c>
    </row>
    <row r="140" spans="1:9" ht="30.75" customHeight="1">
      <c r="A140" s="34" t="s">
        <v>127</v>
      </c>
      <c r="B140" s="25" t="s">
        <v>140</v>
      </c>
      <c r="C140" s="24">
        <v>244</v>
      </c>
      <c r="D140" s="47" t="s">
        <v>94</v>
      </c>
      <c r="E140" s="55" t="s">
        <v>23</v>
      </c>
      <c r="F140" s="44">
        <v>0</v>
      </c>
      <c r="G140" s="56">
        <v>0</v>
      </c>
      <c r="I140" s="22"/>
    </row>
    <row r="141" spans="1:9" ht="30.75" customHeight="1">
      <c r="A141" s="34" t="s">
        <v>141</v>
      </c>
      <c r="B141" s="25"/>
      <c r="C141" s="25"/>
      <c r="D141" s="47"/>
      <c r="E141" s="27">
        <f>E142+E184+E189+E194+E203+E206+E209</f>
        <v>14270.110000000004</v>
      </c>
      <c r="F141" s="44">
        <v>9585.55</v>
      </c>
      <c r="G141" s="29">
        <f aca="true" t="shared" si="1" ref="G141:G172">F141/E141*100</f>
        <v>67.17222221832905</v>
      </c>
      <c r="I141" s="22"/>
    </row>
    <row r="142" spans="1:7" ht="25.5" customHeight="1">
      <c r="A142" s="34" t="s">
        <v>142</v>
      </c>
      <c r="B142" s="25"/>
      <c r="C142" s="25"/>
      <c r="D142" s="47" t="s">
        <v>143</v>
      </c>
      <c r="E142" s="27">
        <f>E143+E165+E172+E175</f>
        <v>12621.480000000001</v>
      </c>
      <c r="F142" s="44">
        <v>8586.2</v>
      </c>
      <c r="G142" s="29">
        <f t="shared" si="1"/>
        <v>68.0284720967747</v>
      </c>
    </row>
    <row r="143" spans="1:7" ht="22.5" customHeight="1">
      <c r="A143" s="57" t="s">
        <v>144</v>
      </c>
      <c r="B143" s="24" t="s">
        <v>145</v>
      </c>
      <c r="C143" s="24"/>
      <c r="D143" s="47" t="s">
        <v>146</v>
      </c>
      <c r="E143" s="27">
        <f>E144+E152+E161+E163</f>
        <v>12270.45</v>
      </c>
      <c r="F143" s="44">
        <v>8358.84</v>
      </c>
      <c r="G143" s="29">
        <f t="shared" si="1"/>
        <v>68.12170702785961</v>
      </c>
    </row>
    <row r="144" spans="1:7" ht="14.25">
      <c r="A144" s="57" t="s">
        <v>147</v>
      </c>
      <c r="B144" s="24" t="s">
        <v>148</v>
      </c>
      <c r="C144" s="24"/>
      <c r="D144" s="47" t="s">
        <v>146</v>
      </c>
      <c r="E144" s="27">
        <f>E145+E148</f>
        <v>8299.95</v>
      </c>
      <c r="F144" s="44">
        <v>5782.94</v>
      </c>
      <c r="G144" s="29">
        <f t="shared" si="1"/>
        <v>69.67439562888931</v>
      </c>
    </row>
    <row r="145" spans="1:7" ht="15">
      <c r="A145" s="37" t="s">
        <v>149</v>
      </c>
      <c r="B145" s="25" t="s">
        <v>150</v>
      </c>
      <c r="C145" s="24"/>
      <c r="D145" s="49" t="s">
        <v>146</v>
      </c>
      <c r="E145" s="31">
        <f>E146+E147</f>
        <v>6839.68</v>
      </c>
      <c r="F145" s="45">
        <v>4602.52</v>
      </c>
      <c r="G145" s="29">
        <f t="shared" si="1"/>
        <v>67.29145223168335</v>
      </c>
    </row>
    <row r="146" spans="1:7" ht="29.25" customHeight="1">
      <c r="A146" s="37" t="s">
        <v>151</v>
      </c>
      <c r="B146" s="25" t="s">
        <v>150</v>
      </c>
      <c r="C146" s="25">
        <v>121</v>
      </c>
      <c r="D146" s="49"/>
      <c r="E146" s="31">
        <v>5261.41</v>
      </c>
      <c r="F146" s="45">
        <v>3542.76</v>
      </c>
      <c r="G146" s="33">
        <f t="shared" si="1"/>
        <v>67.33480188770692</v>
      </c>
    </row>
    <row r="147" spans="1:7" ht="25.5" customHeight="1">
      <c r="A147" s="37" t="s">
        <v>99</v>
      </c>
      <c r="B147" s="25" t="s">
        <v>150</v>
      </c>
      <c r="C147" s="25">
        <v>129</v>
      </c>
      <c r="D147" s="49"/>
      <c r="E147" s="31">
        <v>1578.27</v>
      </c>
      <c r="F147" s="45">
        <v>1059.76</v>
      </c>
      <c r="G147" s="33">
        <f t="shared" si="1"/>
        <v>67.1469393703232</v>
      </c>
    </row>
    <row r="148" spans="1:7" ht="25.5">
      <c r="A148" s="58" t="s">
        <v>152</v>
      </c>
      <c r="B148" s="25" t="s">
        <v>153</v>
      </c>
      <c r="C148" s="25"/>
      <c r="D148" s="49" t="s">
        <v>146</v>
      </c>
      <c r="E148" s="31">
        <f>E149+E150</f>
        <v>1460.27</v>
      </c>
      <c r="F148" s="45">
        <v>1180.42</v>
      </c>
      <c r="G148" s="33">
        <f t="shared" si="1"/>
        <v>80.83573585706753</v>
      </c>
    </row>
    <row r="149" spans="1:7" ht="27" customHeight="1">
      <c r="A149" s="37" t="s">
        <v>151</v>
      </c>
      <c r="B149" s="25" t="s">
        <v>153</v>
      </c>
      <c r="C149" s="25">
        <v>121</v>
      </c>
      <c r="D149" s="49"/>
      <c r="E149" s="31">
        <v>1122.43</v>
      </c>
      <c r="F149" s="45">
        <v>913.35</v>
      </c>
      <c r="G149" s="33">
        <f t="shared" si="1"/>
        <v>81.37255775415838</v>
      </c>
    </row>
    <row r="150" spans="1:7" ht="21.75" customHeight="1">
      <c r="A150" s="37" t="s">
        <v>99</v>
      </c>
      <c r="B150" s="25" t="s">
        <v>153</v>
      </c>
      <c r="C150" s="25">
        <v>129</v>
      </c>
      <c r="D150" s="49"/>
      <c r="E150" s="31">
        <v>337.84</v>
      </c>
      <c r="F150" s="45">
        <v>267.07</v>
      </c>
      <c r="G150" s="33">
        <f t="shared" si="1"/>
        <v>79.05221406582999</v>
      </c>
    </row>
    <row r="151" spans="1:7" ht="30.75" customHeight="1">
      <c r="A151" s="37" t="s">
        <v>154</v>
      </c>
      <c r="B151" s="24" t="s">
        <v>155</v>
      </c>
      <c r="C151" s="24"/>
      <c r="D151" s="47"/>
      <c r="E151" s="27">
        <f>E152+E161+E163</f>
        <v>3970.5</v>
      </c>
      <c r="F151" s="44">
        <v>2575.19</v>
      </c>
      <c r="G151" s="29">
        <f t="shared" si="1"/>
        <v>64.85807832766655</v>
      </c>
    </row>
    <row r="152" spans="1:7" ht="25.5">
      <c r="A152" s="58" t="s">
        <v>156</v>
      </c>
      <c r="B152" s="25" t="s">
        <v>157</v>
      </c>
      <c r="C152" s="25"/>
      <c r="D152" s="49" t="s">
        <v>146</v>
      </c>
      <c r="E152" s="31">
        <f>E153+E154+E155+E156+E157+E158+E159+E160</f>
        <v>3807.48</v>
      </c>
      <c r="F152" s="45">
        <v>2466.7</v>
      </c>
      <c r="G152" s="33">
        <f t="shared" si="1"/>
        <v>64.78563249183186</v>
      </c>
    </row>
    <row r="153" spans="1:7" ht="15">
      <c r="A153" s="58" t="s">
        <v>151</v>
      </c>
      <c r="B153" s="25" t="s">
        <v>157</v>
      </c>
      <c r="C153" s="25">
        <v>121</v>
      </c>
      <c r="D153" s="49"/>
      <c r="E153" s="31">
        <v>1067.26</v>
      </c>
      <c r="F153" s="45">
        <v>674.34</v>
      </c>
      <c r="G153" s="33">
        <f t="shared" si="1"/>
        <v>63.184228772745165</v>
      </c>
    </row>
    <row r="154" spans="1:7" ht="15" customHeight="1">
      <c r="A154" s="58" t="s">
        <v>158</v>
      </c>
      <c r="B154" s="25" t="s">
        <v>157</v>
      </c>
      <c r="C154" s="25">
        <v>122</v>
      </c>
      <c r="D154" s="49"/>
      <c r="E154" s="31">
        <v>2</v>
      </c>
      <c r="F154" s="45">
        <v>0</v>
      </c>
      <c r="G154" s="33">
        <f t="shared" si="1"/>
        <v>0</v>
      </c>
    </row>
    <row r="155" spans="1:7" ht="15">
      <c r="A155" s="58" t="s">
        <v>99</v>
      </c>
      <c r="B155" s="25" t="s">
        <v>157</v>
      </c>
      <c r="C155" s="25">
        <v>129</v>
      </c>
      <c r="D155" s="49"/>
      <c r="E155" s="31">
        <v>318.72</v>
      </c>
      <c r="F155" s="45">
        <v>199.17</v>
      </c>
      <c r="G155" s="33">
        <f t="shared" si="1"/>
        <v>62.490587349397586</v>
      </c>
    </row>
    <row r="156" spans="1:7" ht="25.5" customHeight="1">
      <c r="A156" s="58" t="s">
        <v>101</v>
      </c>
      <c r="B156" s="25" t="s">
        <v>157</v>
      </c>
      <c r="C156" s="25">
        <v>242</v>
      </c>
      <c r="D156" s="49"/>
      <c r="E156" s="31">
        <v>755.97</v>
      </c>
      <c r="F156" s="45">
        <v>409</v>
      </c>
      <c r="G156" s="33">
        <f t="shared" si="1"/>
        <v>54.10267603211767</v>
      </c>
    </row>
    <row r="157" spans="1:7" ht="15">
      <c r="A157" s="59" t="s">
        <v>24</v>
      </c>
      <c r="B157" s="25" t="s">
        <v>157</v>
      </c>
      <c r="C157" s="25">
        <v>244</v>
      </c>
      <c r="D157" s="49"/>
      <c r="E157" s="31">
        <v>1636.92</v>
      </c>
      <c r="F157" s="45">
        <v>1159.38</v>
      </c>
      <c r="G157" s="33">
        <f t="shared" si="1"/>
        <v>70.82691884759183</v>
      </c>
    </row>
    <row r="158" spans="1:7" ht="15">
      <c r="A158" s="58" t="s">
        <v>104</v>
      </c>
      <c r="B158" s="25" t="s">
        <v>157</v>
      </c>
      <c r="C158" s="25">
        <v>851</v>
      </c>
      <c r="D158" s="49"/>
      <c r="E158" s="31">
        <v>3.03</v>
      </c>
      <c r="F158" s="45">
        <v>1.9500000000000002</v>
      </c>
      <c r="G158" s="33">
        <f t="shared" si="1"/>
        <v>64.35643564356437</v>
      </c>
    </row>
    <row r="159" spans="1:7" ht="15">
      <c r="A159" s="58" t="s">
        <v>159</v>
      </c>
      <c r="B159" s="25" t="s">
        <v>157</v>
      </c>
      <c r="C159" s="25">
        <v>853</v>
      </c>
      <c r="D159" s="49"/>
      <c r="E159" s="31">
        <v>2.67</v>
      </c>
      <c r="F159" s="45">
        <v>2.67</v>
      </c>
      <c r="G159" s="33">
        <f t="shared" si="1"/>
        <v>100</v>
      </c>
    </row>
    <row r="160" spans="1:7" ht="63.75">
      <c r="A160" s="58" t="s">
        <v>160</v>
      </c>
      <c r="B160" s="25" t="s">
        <v>157</v>
      </c>
      <c r="C160" s="25">
        <v>831</v>
      </c>
      <c r="D160" s="49"/>
      <c r="E160" s="31">
        <v>20.91</v>
      </c>
      <c r="F160" s="45">
        <v>20.19</v>
      </c>
      <c r="G160" s="33">
        <f t="shared" si="1"/>
        <v>96.55667144906744</v>
      </c>
    </row>
    <row r="161" spans="1:7" ht="15">
      <c r="A161" s="58" t="s">
        <v>161</v>
      </c>
      <c r="B161" s="25" t="s">
        <v>162</v>
      </c>
      <c r="C161" s="25"/>
      <c r="D161" s="49"/>
      <c r="E161" s="31">
        <v>159.5</v>
      </c>
      <c r="F161" s="45">
        <v>105.51</v>
      </c>
      <c r="G161" s="33">
        <f t="shared" si="1"/>
        <v>66.15047021943575</v>
      </c>
    </row>
    <row r="162" spans="1:7" ht="15">
      <c r="A162" s="58" t="s">
        <v>24</v>
      </c>
      <c r="B162" s="25" t="s">
        <v>162</v>
      </c>
      <c r="C162" s="25">
        <v>244</v>
      </c>
      <c r="D162" s="49" t="s">
        <v>146</v>
      </c>
      <c r="E162" s="31">
        <v>159.5</v>
      </c>
      <c r="F162" s="45">
        <v>105.51</v>
      </c>
      <c r="G162" s="33">
        <f t="shared" si="1"/>
        <v>66.15047021943575</v>
      </c>
    </row>
    <row r="163" spans="1:7" ht="51">
      <c r="A163" s="58" t="s">
        <v>163</v>
      </c>
      <c r="B163" s="25" t="s">
        <v>164</v>
      </c>
      <c r="C163" s="25"/>
      <c r="D163" s="49"/>
      <c r="E163" s="31">
        <v>3.52</v>
      </c>
      <c r="F163" s="45">
        <v>2.98</v>
      </c>
      <c r="G163" s="33">
        <f t="shared" si="1"/>
        <v>84.6590909090909</v>
      </c>
    </row>
    <row r="164" spans="1:7" ht="21.75" customHeight="1">
      <c r="A164" s="58" t="s">
        <v>24</v>
      </c>
      <c r="B164" s="25" t="s">
        <v>164</v>
      </c>
      <c r="C164" s="25">
        <v>244</v>
      </c>
      <c r="D164" s="49" t="s">
        <v>146</v>
      </c>
      <c r="E164" s="31">
        <v>3.52</v>
      </c>
      <c r="F164" s="45">
        <v>2.98</v>
      </c>
      <c r="G164" s="33">
        <f t="shared" si="1"/>
        <v>84.6590909090909</v>
      </c>
    </row>
    <row r="165" spans="1:7" ht="39" customHeight="1">
      <c r="A165" s="60" t="s">
        <v>165</v>
      </c>
      <c r="B165" s="17"/>
      <c r="C165" s="17"/>
      <c r="D165" s="61" t="s">
        <v>166</v>
      </c>
      <c r="E165" s="55">
        <f>E167+E169+E171</f>
        <v>195.03</v>
      </c>
      <c r="F165" s="27">
        <v>146.4</v>
      </c>
      <c r="G165" s="29">
        <f t="shared" si="1"/>
        <v>75.06537455776035</v>
      </c>
    </row>
    <row r="166" spans="1:7" ht="28.5" customHeight="1">
      <c r="A166" s="62" t="s">
        <v>167</v>
      </c>
      <c r="B166" s="17" t="s">
        <v>168</v>
      </c>
      <c r="C166" s="17"/>
      <c r="D166" s="61"/>
      <c r="E166" s="53">
        <v>68.7</v>
      </c>
      <c r="F166" s="31">
        <v>51.6</v>
      </c>
      <c r="G166" s="33">
        <f t="shared" si="1"/>
        <v>75.10917030567686</v>
      </c>
    </row>
    <row r="167" spans="1:7" ht="13.5" customHeight="1">
      <c r="A167" s="62" t="s">
        <v>169</v>
      </c>
      <c r="B167" s="17" t="s">
        <v>168</v>
      </c>
      <c r="C167" s="17">
        <v>540</v>
      </c>
      <c r="D167" s="63"/>
      <c r="E167" s="53">
        <v>68.7</v>
      </c>
      <c r="F167" s="31">
        <v>51.6</v>
      </c>
      <c r="G167" s="33">
        <f t="shared" si="1"/>
        <v>75.10917030567686</v>
      </c>
    </row>
    <row r="168" spans="1:7" ht="29.25" customHeight="1">
      <c r="A168" s="62" t="s">
        <v>170</v>
      </c>
      <c r="B168" s="17" t="s">
        <v>171</v>
      </c>
      <c r="C168" s="17"/>
      <c r="D168" s="63"/>
      <c r="E168" s="53">
        <v>31.43</v>
      </c>
      <c r="F168" s="31">
        <v>23.7</v>
      </c>
      <c r="G168" s="33">
        <f t="shared" si="1"/>
        <v>75.40566337893732</v>
      </c>
    </row>
    <row r="169" spans="1:7" ht="18.75" customHeight="1">
      <c r="A169" s="62" t="s">
        <v>169</v>
      </c>
      <c r="B169" s="17" t="s">
        <v>171</v>
      </c>
      <c r="C169" s="17">
        <v>540</v>
      </c>
      <c r="D169" s="63"/>
      <c r="E169" s="53">
        <v>31.43</v>
      </c>
      <c r="F169" s="31">
        <v>23.7</v>
      </c>
      <c r="G169" s="33">
        <f t="shared" si="1"/>
        <v>75.40566337893732</v>
      </c>
    </row>
    <row r="170" spans="1:7" ht="39" customHeight="1">
      <c r="A170" s="64" t="s">
        <v>172</v>
      </c>
      <c r="B170" s="17" t="s">
        <v>173</v>
      </c>
      <c r="C170" s="17"/>
      <c r="D170" s="63"/>
      <c r="E170" s="53">
        <v>94.9</v>
      </c>
      <c r="F170" s="31">
        <v>71.1</v>
      </c>
      <c r="G170" s="33">
        <f t="shared" si="1"/>
        <v>74.92096944151737</v>
      </c>
    </row>
    <row r="171" spans="1:7" ht="18" customHeight="1">
      <c r="A171" s="65" t="s">
        <v>169</v>
      </c>
      <c r="B171" s="17" t="s">
        <v>173</v>
      </c>
      <c r="C171" s="17">
        <v>540</v>
      </c>
      <c r="D171" s="63"/>
      <c r="E171" s="53">
        <v>94.9</v>
      </c>
      <c r="F171" s="31">
        <v>71.1</v>
      </c>
      <c r="G171" s="33">
        <f t="shared" si="1"/>
        <v>74.92096944151737</v>
      </c>
    </row>
    <row r="172" spans="1:7" ht="18.75" customHeight="1">
      <c r="A172" s="66" t="s">
        <v>174</v>
      </c>
      <c r="B172" s="24"/>
      <c r="C172" s="24"/>
      <c r="D172" s="47" t="s">
        <v>175</v>
      </c>
      <c r="E172" s="27">
        <v>50</v>
      </c>
      <c r="F172" s="44">
        <v>0</v>
      </c>
      <c r="G172" s="29">
        <f t="shared" si="1"/>
        <v>0</v>
      </c>
    </row>
    <row r="173" spans="1:7" ht="19.5" customHeight="1">
      <c r="A173" s="58" t="s">
        <v>176</v>
      </c>
      <c r="B173" s="25" t="s">
        <v>177</v>
      </c>
      <c r="C173" s="25"/>
      <c r="D173" s="49"/>
      <c r="E173" s="31">
        <v>50</v>
      </c>
      <c r="F173" s="45">
        <v>0</v>
      </c>
      <c r="G173" s="33">
        <f aca="true" t="shared" si="2" ref="G173:G204">F173/E173*100</f>
        <v>0</v>
      </c>
    </row>
    <row r="174" spans="1:7" ht="24.75" customHeight="1">
      <c r="A174" s="58" t="s">
        <v>178</v>
      </c>
      <c r="B174" s="25" t="s">
        <v>177</v>
      </c>
      <c r="C174" s="25">
        <v>870</v>
      </c>
      <c r="D174" s="49" t="s">
        <v>175</v>
      </c>
      <c r="E174" s="31">
        <v>50</v>
      </c>
      <c r="F174" s="45">
        <v>0</v>
      </c>
      <c r="G174" s="33">
        <f t="shared" si="2"/>
        <v>0</v>
      </c>
    </row>
    <row r="175" spans="1:7" ht="27.75" customHeight="1">
      <c r="A175" s="67" t="s">
        <v>19</v>
      </c>
      <c r="B175" s="24"/>
      <c r="C175" s="24"/>
      <c r="D175" s="47" t="s">
        <v>20</v>
      </c>
      <c r="E175" s="27">
        <f>E176+E179+E183</f>
        <v>106</v>
      </c>
      <c r="F175" s="44">
        <v>80.96</v>
      </c>
      <c r="G175" s="29">
        <f t="shared" si="2"/>
        <v>76.37735849056602</v>
      </c>
    </row>
    <row r="176" spans="1:7" ht="15" customHeight="1">
      <c r="A176" s="68" t="s">
        <v>179</v>
      </c>
      <c r="B176" s="17" t="s">
        <v>180</v>
      </c>
      <c r="C176" s="17"/>
      <c r="D176" s="63"/>
      <c r="E176" s="31">
        <v>35</v>
      </c>
      <c r="F176" s="31">
        <v>33.76</v>
      </c>
      <c r="G176" s="33">
        <f t="shared" si="2"/>
        <v>96.45714285714286</v>
      </c>
    </row>
    <row r="177" spans="1:7" ht="15">
      <c r="A177" s="68" t="s">
        <v>24</v>
      </c>
      <c r="B177" s="17" t="s">
        <v>181</v>
      </c>
      <c r="C177" s="17">
        <v>244</v>
      </c>
      <c r="D177" s="63" t="s">
        <v>20</v>
      </c>
      <c r="E177" s="31">
        <v>20</v>
      </c>
      <c r="F177" s="31">
        <v>20</v>
      </c>
      <c r="G177" s="33">
        <f t="shared" si="2"/>
        <v>100</v>
      </c>
    </row>
    <row r="178" spans="1:7" ht="15">
      <c r="A178" s="68" t="s">
        <v>67</v>
      </c>
      <c r="B178" s="17" t="s">
        <v>180</v>
      </c>
      <c r="C178" s="17">
        <v>853</v>
      </c>
      <c r="D178" s="63" t="s">
        <v>20</v>
      </c>
      <c r="E178" s="31">
        <v>15</v>
      </c>
      <c r="F178" s="31">
        <v>13.76</v>
      </c>
      <c r="G178" s="33">
        <f t="shared" si="2"/>
        <v>91.73333333333333</v>
      </c>
    </row>
    <row r="179" spans="1:11" ht="17.25" customHeight="1">
      <c r="A179" s="68" t="s">
        <v>182</v>
      </c>
      <c r="B179" s="17" t="s">
        <v>183</v>
      </c>
      <c r="C179" s="17"/>
      <c r="D179" s="63"/>
      <c r="E179" s="31">
        <v>18</v>
      </c>
      <c r="F179" s="31">
        <v>12</v>
      </c>
      <c r="G179" s="33">
        <f t="shared" si="2"/>
        <v>66.66666666666666</v>
      </c>
      <c r="K179" s="69"/>
    </row>
    <row r="180" spans="1:7" ht="17.25" customHeight="1">
      <c r="A180" s="65" t="s">
        <v>184</v>
      </c>
      <c r="B180" s="17" t="s">
        <v>183</v>
      </c>
      <c r="C180" s="17">
        <v>350</v>
      </c>
      <c r="D180" s="63" t="s">
        <v>20</v>
      </c>
      <c r="E180" s="31">
        <v>9</v>
      </c>
      <c r="F180" s="31">
        <v>6</v>
      </c>
      <c r="G180" s="33">
        <f t="shared" si="2"/>
        <v>66.66666666666666</v>
      </c>
    </row>
    <row r="181" spans="1:7" ht="18" customHeight="1">
      <c r="A181" s="65" t="s">
        <v>185</v>
      </c>
      <c r="B181" s="17" t="s">
        <v>183</v>
      </c>
      <c r="C181" s="17">
        <v>360</v>
      </c>
      <c r="D181" s="63" t="s">
        <v>20</v>
      </c>
      <c r="E181" s="31">
        <v>9</v>
      </c>
      <c r="F181" s="31">
        <v>6</v>
      </c>
      <c r="G181" s="33">
        <f t="shared" si="2"/>
        <v>66.66666666666666</v>
      </c>
    </row>
    <row r="182" spans="1:7" ht="27" customHeight="1">
      <c r="A182" s="68" t="s">
        <v>186</v>
      </c>
      <c r="B182" s="17" t="s">
        <v>187</v>
      </c>
      <c r="C182" s="17"/>
      <c r="D182" s="63"/>
      <c r="E182" s="31">
        <v>53</v>
      </c>
      <c r="F182" s="31">
        <v>35.2</v>
      </c>
      <c r="G182" s="33">
        <f t="shared" si="2"/>
        <v>66.41509433962266</v>
      </c>
    </row>
    <row r="183" spans="1:7" ht="15">
      <c r="A183" s="68" t="s">
        <v>24</v>
      </c>
      <c r="B183" s="17" t="s">
        <v>187</v>
      </c>
      <c r="C183" s="17">
        <v>244</v>
      </c>
      <c r="D183" s="63" t="s">
        <v>20</v>
      </c>
      <c r="E183" s="31">
        <v>53</v>
      </c>
      <c r="F183" s="31">
        <v>35.2</v>
      </c>
      <c r="G183" s="33">
        <f t="shared" si="2"/>
        <v>66.41509433962266</v>
      </c>
    </row>
    <row r="184" spans="1:7" ht="24" customHeight="1">
      <c r="A184" s="70" t="s">
        <v>188</v>
      </c>
      <c r="B184" s="17"/>
      <c r="C184" s="17"/>
      <c r="D184" s="61" t="s">
        <v>189</v>
      </c>
      <c r="E184" s="27">
        <v>267.2</v>
      </c>
      <c r="F184" s="27">
        <v>170.02</v>
      </c>
      <c r="G184" s="29">
        <f t="shared" si="2"/>
        <v>63.630239520958085</v>
      </c>
    </row>
    <row r="185" spans="1:7" ht="25.5">
      <c r="A185" s="59" t="s">
        <v>190</v>
      </c>
      <c r="B185" s="25" t="s">
        <v>191</v>
      </c>
      <c r="C185" s="17"/>
      <c r="D185" s="71"/>
      <c r="E185" s="31">
        <f>E186+E187+E188</f>
        <v>267.2</v>
      </c>
      <c r="F185" s="43">
        <v>170.02</v>
      </c>
      <c r="G185" s="33">
        <f t="shared" si="2"/>
        <v>63.630239520958085</v>
      </c>
    </row>
    <row r="186" spans="1:7" ht="15">
      <c r="A186" s="72" t="s">
        <v>192</v>
      </c>
      <c r="B186" s="25" t="s">
        <v>191</v>
      </c>
      <c r="C186" s="17">
        <v>121</v>
      </c>
      <c r="D186" s="63"/>
      <c r="E186" s="31">
        <v>202.92</v>
      </c>
      <c r="F186" s="31">
        <v>130.58</v>
      </c>
      <c r="G186" s="33">
        <f t="shared" si="2"/>
        <v>64.35048294894541</v>
      </c>
    </row>
    <row r="187" spans="1:7" ht="15">
      <c r="A187" s="72" t="s">
        <v>99</v>
      </c>
      <c r="B187" s="25" t="s">
        <v>191</v>
      </c>
      <c r="C187" s="17">
        <v>129</v>
      </c>
      <c r="D187" s="63"/>
      <c r="E187" s="31">
        <v>61.28</v>
      </c>
      <c r="F187" s="31">
        <v>39.44</v>
      </c>
      <c r="G187" s="33">
        <f t="shared" si="2"/>
        <v>64.36031331592689</v>
      </c>
    </row>
    <row r="188" spans="1:7" ht="15">
      <c r="A188" s="73" t="s">
        <v>24</v>
      </c>
      <c r="B188" s="25" t="s">
        <v>191</v>
      </c>
      <c r="C188" s="17">
        <v>244</v>
      </c>
      <c r="D188" s="63"/>
      <c r="E188" s="31">
        <v>3</v>
      </c>
      <c r="F188" s="31">
        <v>0</v>
      </c>
      <c r="G188" s="33">
        <f t="shared" si="2"/>
        <v>0</v>
      </c>
    </row>
    <row r="189" spans="1:7" ht="15">
      <c r="A189" s="74" t="s">
        <v>59</v>
      </c>
      <c r="B189" s="25"/>
      <c r="C189" s="17"/>
      <c r="D189" s="61" t="s">
        <v>60</v>
      </c>
      <c r="E189" s="27">
        <f>E191+E193</f>
        <v>203.7</v>
      </c>
      <c r="F189" s="27">
        <v>154.95</v>
      </c>
      <c r="G189" s="29">
        <f t="shared" si="2"/>
        <v>76.06774668630338</v>
      </c>
    </row>
    <row r="190" spans="1:7" ht="25.5">
      <c r="A190" s="73" t="s">
        <v>193</v>
      </c>
      <c r="B190" s="25" t="s">
        <v>194</v>
      </c>
      <c r="C190" s="17"/>
      <c r="D190" s="49"/>
      <c r="E190" s="53">
        <v>161.1</v>
      </c>
      <c r="F190" s="45">
        <v>123</v>
      </c>
      <c r="G190" s="33">
        <f t="shared" si="2"/>
        <v>76.35009310986965</v>
      </c>
    </row>
    <row r="191" spans="1:7" ht="15">
      <c r="A191" s="73" t="s">
        <v>169</v>
      </c>
      <c r="B191" s="25" t="s">
        <v>194</v>
      </c>
      <c r="C191" s="17">
        <v>540</v>
      </c>
      <c r="D191" s="49"/>
      <c r="E191" s="53">
        <v>161.1</v>
      </c>
      <c r="F191" s="45">
        <v>123</v>
      </c>
      <c r="G191" s="33">
        <f t="shared" si="2"/>
        <v>76.35009310986965</v>
      </c>
    </row>
    <row r="192" spans="1:7" ht="15">
      <c r="A192" s="73" t="s">
        <v>195</v>
      </c>
      <c r="B192" s="25" t="s">
        <v>196</v>
      </c>
      <c r="C192" s="17"/>
      <c r="D192" s="49"/>
      <c r="E192" s="53">
        <v>42.6</v>
      </c>
      <c r="F192" s="45">
        <v>31.95</v>
      </c>
      <c r="G192" s="33">
        <f t="shared" si="2"/>
        <v>75</v>
      </c>
    </row>
    <row r="193" spans="1:7" ht="15">
      <c r="A193" s="73" t="s">
        <v>169</v>
      </c>
      <c r="B193" s="25" t="s">
        <v>196</v>
      </c>
      <c r="C193" s="17">
        <v>540</v>
      </c>
      <c r="D193" s="49"/>
      <c r="E193" s="53">
        <v>42.6</v>
      </c>
      <c r="F193" s="45">
        <v>31.95</v>
      </c>
      <c r="G193" s="33">
        <f t="shared" si="2"/>
        <v>75</v>
      </c>
    </row>
    <row r="194" spans="1:7" ht="15">
      <c r="A194" s="75" t="s">
        <v>72</v>
      </c>
      <c r="B194" s="17"/>
      <c r="C194" s="17"/>
      <c r="D194" s="61" t="s">
        <v>73</v>
      </c>
      <c r="E194" s="27">
        <f>E196+E198+E200+E202</f>
        <v>746.03</v>
      </c>
      <c r="F194" s="27">
        <v>358.91</v>
      </c>
      <c r="G194" s="29">
        <f t="shared" si="2"/>
        <v>48.10932536225086</v>
      </c>
    </row>
    <row r="195" spans="1:7" ht="25.5">
      <c r="A195" s="65" t="s">
        <v>197</v>
      </c>
      <c r="B195" s="17" t="s">
        <v>198</v>
      </c>
      <c r="C195" s="17"/>
      <c r="D195" s="63"/>
      <c r="E195" s="53">
        <v>90.43</v>
      </c>
      <c r="F195" s="31">
        <v>67.8</v>
      </c>
      <c r="G195" s="33">
        <f t="shared" si="2"/>
        <v>74.97511887647904</v>
      </c>
    </row>
    <row r="196" spans="1:7" ht="15">
      <c r="A196" s="76" t="s">
        <v>169</v>
      </c>
      <c r="B196" s="17" t="s">
        <v>198</v>
      </c>
      <c r="C196" s="17">
        <v>540</v>
      </c>
      <c r="D196" s="71"/>
      <c r="E196" s="53">
        <v>90.43</v>
      </c>
      <c r="F196" s="43">
        <v>67.8</v>
      </c>
      <c r="G196" s="33">
        <f t="shared" si="2"/>
        <v>74.97511887647904</v>
      </c>
    </row>
    <row r="197" spans="1:7" ht="15">
      <c r="A197" s="73" t="s">
        <v>199</v>
      </c>
      <c r="B197" s="17" t="s">
        <v>200</v>
      </c>
      <c r="C197" s="17"/>
      <c r="D197" s="63"/>
      <c r="E197" s="31">
        <v>20</v>
      </c>
      <c r="F197" s="31">
        <v>0</v>
      </c>
      <c r="G197" s="33">
        <f t="shared" si="2"/>
        <v>0</v>
      </c>
    </row>
    <row r="198" spans="1:7" ht="24" customHeight="1">
      <c r="A198" s="73" t="s">
        <v>24</v>
      </c>
      <c r="B198" s="17" t="s">
        <v>200</v>
      </c>
      <c r="C198" s="17">
        <v>244</v>
      </c>
      <c r="D198" s="63"/>
      <c r="E198" s="31">
        <v>20</v>
      </c>
      <c r="F198" s="31">
        <v>0</v>
      </c>
      <c r="G198" s="33">
        <f t="shared" si="2"/>
        <v>0</v>
      </c>
    </row>
    <row r="199" spans="1:7" ht="25.5">
      <c r="A199" s="76" t="s">
        <v>201</v>
      </c>
      <c r="B199" s="17" t="s">
        <v>202</v>
      </c>
      <c r="C199" s="16"/>
      <c r="D199" s="77"/>
      <c r="E199" s="53">
        <v>75.6</v>
      </c>
      <c r="F199" s="43">
        <v>38.8</v>
      </c>
      <c r="G199" s="33">
        <f t="shared" si="2"/>
        <v>51.32275132275132</v>
      </c>
    </row>
    <row r="200" spans="1:7" ht="15">
      <c r="A200" s="73" t="s">
        <v>24</v>
      </c>
      <c r="B200" s="17" t="s">
        <v>202</v>
      </c>
      <c r="C200" s="17">
        <v>244</v>
      </c>
      <c r="D200" s="63"/>
      <c r="E200" s="53">
        <v>75.6</v>
      </c>
      <c r="F200" s="31">
        <v>38.8</v>
      </c>
      <c r="G200" s="33">
        <f t="shared" si="2"/>
        <v>51.32275132275132</v>
      </c>
    </row>
    <row r="201" spans="1:7" ht="25.5">
      <c r="A201" s="76" t="s">
        <v>203</v>
      </c>
      <c r="B201" s="17" t="s">
        <v>204</v>
      </c>
      <c r="C201" s="16"/>
      <c r="D201" s="77"/>
      <c r="E201" s="53">
        <v>560</v>
      </c>
      <c r="F201" s="43">
        <v>252.31</v>
      </c>
      <c r="G201" s="33">
        <f t="shared" si="2"/>
        <v>45.05535714285715</v>
      </c>
    </row>
    <row r="202" spans="1:7" ht="25.5" customHeight="1">
      <c r="A202" s="73" t="s">
        <v>24</v>
      </c>
      <c r="B202" s="17" t="s">
        <v>204</v>
      </c>
      <c r="C202" s="17">
        <v>244</v>
      </c>
      <c r="D202" s="63"/>
      <c r="E202" s="31">
        <v>560</v>
      </c>
      <c r="F202" s="31">
        <v>252.31</v>
      </c>
      <c r="G202" s="33">
        <f t="shared" si="2"/>
        <v>45.05535714285715</v>
      </c>
    </row>
    <row r="203" spans="1:7" ht="25.5">
      <c r="A203" s="74" t="s">
        <v>93</v>
      </c>
      <c r="B203" s="17"/>
      <c r="C203" s="17"/>
      <c r="D203" s="61" t="s">
        <v>94</v>
      </c>
      <c r="E203" s="27">
        <v>35</v>
      </c>
      <c r="F203" s="27">
        <v>18</v>
      </c>
      <c r="G203" s="29">
        <f t="shared" si="2"/>
        <v>51.42857142857142</v>
      </c>
    </row>
    <row r="204" spans="1:7" ht="25.5">
      <c r="A204" s="73" t="s">
        <v>156</v>
      </c>
      <c r="B204" s="17" t="s">
        <v>157</v>
      </c>
      <c r="C204" s="17"/>
      <c r="D204" s="63"/>
      <c r="E204" s="31">
        <v>35</v>
      </c>
      <c r="F204" s="31">
        <v>18</v>
      </c>
      <c r="G204" s="33">
        <f t="shared" si="2"/>
        <v>51.42857142857142</v>
      </c>
    </row>
    <row r="205" spans="1:7" ht="15">
      <c r="A205" s="73" t="s">
        <v>24</v>
      </c>
      <c r="B205" s="17" t="s">
        <v>157</v>
      </c>
      <c r="C205" s="17">
        <v>244</v>
      </c>
      <c r="D205" s="63"/>
      <c r="E205" s="31">
        <v>35</v>
      </c>
      <c r="F205" s="31">
        <v>18</v>
      </c>
      <c r="G205" s="33">
        <f aca="true" t="shared" si="3" ref="G205:G210">F205/E205*100</f>
        <v>51.42857142857142</v>
      </c>
    </row>
    <row r="206" spans="1:7" ht="15">
      <c r="A206" s="78" t="s">
        <v>205</v>
      </c>
      <c r="B206" s="17"/>
      <c r="C206" s="16"/>
      <c r="D206" s="61" t="s">
        <v>206</v>
      </c>
      <c r="E206" s="27">
        <v>396.1</v>
      </c>
      <c r="F206" s="27">
        <v>297.02</v>
      </c>
      <c r="G206" s="29">
        <f t="shared" si="3"/>
        <v>74.98611461752081</v>
      </c>
    </row>
    <row r="207" spans="1:7" ht="25.5">
      <c r="A207" s="79" t="s">
        <v>207</v>
      </c>
      <c r="B207" s="17" t="s">
        <v>208</v>
      </c>
      <c r="C207" s="17"/>
      <c r="D207" s="80"/>
      <c r="E207" s="31">
        <v>396.1</v>
      </c>
      <c r="F207" s="81">
        <v>297.02</v>
      </c>
      <c r="G207" s="33">
        <f t="shared" si="3"/>
        <v>74.98611461752081</v>
      </c>
    </row>
    <row r="208" spans="1:7" ht="25.5">
      <c r="A208" s="82" t="s">
        <v>209</v>
      </c>
      <c r="B208" s="17" t="s">
        <v>208</v>
      </c>
      <c r="C208" s="17">
        <v>264</v>
      </c>
      <c r="D208" s="80"/>
      <c r="E208" s="31">
        <v>396.1</v>
      </c>
      <c r="F208" s="81">
        <v>297.02</v>
      </c>
      <c r="G208" s="33">
        <f t="shared" si="3"/>
        <v>74.98611461752081</v>
      </c>
    </row>
    <row r="209" spans="1:7" ht="15">
      <c r="A209" s="75" t="s">
        <v>116</v>
      </c>
      <c r="B209" s="17"/>
      <c r="C209" s="17"/>
      <c r="D209" s="61" t="s">
        <v>117</v>
      </c>
      <c r="E209" s="27">
        <v>0.6</v>
      </c>
      <c r="F209" s="27">
        <v>0.45</v>
      </c>
      <c r="G209" s="29">
        <f t="shared" si="3"/>
        <v>75</v>
      </c>
    </row>
    <row r="210" spans="1:7" ht="25.5">
      <c r="A210" s="73" t="s">
        <v>156</v>
      </c>
      <c r="B210" s="17" t="s">
        <v>157</v>
      </c>
      <c r="C210" s="17"/>
      <c r="D210" s="63"/>
      <c r="E210" s="31">
        <v>0.6</v>
      </c>
      <c r="F210" s="31">
        <v>0.45</v>
      </c>
      <c r="G210" s="33">
        <f t="shared" si="3"/>
        <v>75</v>
      </c>
    </row>
    <row r="211" spans="1:7" ht="25.5" hidden="1">
      <c r="A211" s="76" t="s">
        <v>158</v>
      </c>
      <c r="B211" s="17" t="s">
        <v>157</v>
      </c>
      <c r="C211" s="17">
        <v>122</v>
      </c>
      <c r="D211" s="77"/>
      <c r="E211" s="77"/>
      <c r="F211" s="77"/>
      <c r="G211" s="53">
        <v>0.6</v>
      </c>
    </row>
  </sheetData>
  <sheetProtection selectLockedCells="1" selectUnlockedCells="1"/>
  <autoFilter ref="A8:G8"/>
  <mergeCells count="3">
    <mergeCell ref="B1:G5"/>
    <mergeCell ref="A6:G6"/>
    <mergeCell ref="A7:G7"/>
  </mergeCells>
  <printOptions/>
  <pageMargins left="0.7875" right="0.19652777777777777" top="0.39375" bottom="0.39375" header="0.5118055555555555" footer="0"/>
  <pageSetup fitToHeight="0" fitToWidth="1" horizontalDpi="300" verticalDpi="300" orientation="portrait" paperSize="9" scale="5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Кузнецова Ольга Сергеевна</cp:lastModifiedBy>
  <cp:lastPrinted>2020-11-26T12:14:03Z</cp:lastPrinted>
  <dcterms:modified xsi:type="dcterms:W3CDTF">2020-11-26T12:14:15Z</dcterms:modified>
  <cp:category/>
  <cp:version/>
  <cp:contentType/>
  <cp:contentStatus/>
</cp:coreProperties>
</file>