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600" windowHeight="9060" activeTab="0"/>
  </bookViews>
  <sheets>
    <sheet name="1" sheetId="1" r:id="rId1"/>
  </sheets>
  <definedNames>
    <definedName name="_xlnm.Print_Titles" localSheetId="0">'1'!$14:$16</definedName>
    <definedName name="_xlnm.Print_Area" localSheetId="0">'1'!$A$1:$E$42</definedName>
  </definedNames>
  <calcPr fullCalcOnLoad="1"/>
</workbook>
</file>

<file path=xl/sharedStrings.xml><?xml version="1.0" encoding="utf-8"?>
<sst xmlns="http://schemas.openxmlformats.org/spreadsheetml/2006/main" count="67" uniqueCount="66">
  <si>
    <t>ПРОГНОЗИРУЕМЫЕ</t>
  </si>
  <si>
    <t>Код бюджетной классификации</t>
  </si>
  <si>
    <t>Источники доходов</t>
  </si>
  <si>
    <t>1 00 00000 00 0000 000</t>
  </si>
  <si>
    <t>1 01 00000 00 0000 000</t>
  </si>
  <si>
    <t>НАЛОГИ НА ПРИБЫЛЬ, ДОХОДЫ</t>
  </si>
  <si>
    <t>1 01 02000 01 0000 110</t>
  </si>
  <si>
    <t>1 06 00000 00 0000 000</t>
  </si>
  <si>
    <t>1 08 00000 00 0000 000</t>
  </si>
  <si>
    <t>2 00 00000 00 0000 000</t>
  </si>
  <si>
    <t>БЕЗВОЗМЕЗДНЫЕ ПОСТУПЛЕНИЯ</t>
  </si>
  <si>
    <t xml:space="preserve">к решению Совета депутатов </t>
  </si>
  <si>
    <t>Налог на доходы физических лиц</t>
  </si>
  <si>
    <t>ГОСУДАРСТВЕННАЯ ПОШЛИНА</t>
  </si>
  <si>
    <t>1 06 01000 00 0000 110</t>
  </si>
  <si>
    <t>Налог на имущество физических лиц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</si>
  <si>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</si>
  <si>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</si>
  <si>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</si>
  <si>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</si>
  <si>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</si>
  <si>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</si>
  <si>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ВСЕГО ДОХОДОВ:</t>
  </si>
  <si>
    <t xml:space="preserve">поселение» </t>
  </si>
  <si>
    <t>Сумма (тысяч рублей)</t>
  </si>
  <si>
    <t>НАЛОГИ НА ТОВАРЫ (РАБОТЫ, УСЛУГИ), РЕАЛИЗУЕМЫЕ НА ТЕРРИТОРИИ РФ</t>
  </si>
  <si>
    <t>2 02 00000 00 0000 151</t>
  </si>
  <si>
    <t>Безвозмездные поступления  от других бюджетов бюджетной системы Российской Федерации</t>
  </si>
  <si>
    <t>НАЛОГ НА ИМУЩЕСТВО</t>
  </si>
  <si>
    <t xml:space="preserve">1 08 04000 01 0000 110 </t>
  </si>
  <si>
    <t>2 02 20000 00 0000 000</t>
  </si>
  <si>
    <t>Субсидии бюджетам бюджетной системы Российской Федерации (межбюджетные субсидии)</t>
  </si>
  <si>
    <t>2 02 29999 10 0000 151</t>
  </si>
  <si>
    <t>2 02 30000 00 0000 000</t>
  </si>
  <si>
    <t>Субвенции бюджетам бюджетной системы Российской Федерации</t>
  </si>
  <si>
    <t>2 02 30024 10 0000 151</t>
  </si>
  <si>
    <t>Субвенции бюджетам сельских поселений на осуществление отдельных государственных полномочий Ленинградской области в сфере административных правоотношений</t>
  </si>
  <si>
    <t>НАЛОГОВЫЕ И НЕНАЛОГОВЫЕ ДОХОДЫ</t>
  </si>
  <si>
    <t>2018 год</t>
  </si>
  <si>
    <t>2019 год</t>
  </si>
  <si>
    <t>2020 год</t>
  </si>
  <si>
    <t>2 02 20216 10 0000 151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</si>
  <si>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</si>
  <si>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2 02 35118 10 0000 151</t>
  </si>
  <si>
    <t>Приложение № 1</t>
  </si>
  <si>
    <t>муниципального образования "Кингисеппский муниципальный район" Ленинградской области</t>
  </si>
  <si>
    <t>поступления налоговых, неналоговых доходов и безвозмездных поступлений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</si>
  <si>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</si>
  <si>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
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</si>
  <si>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Прочие субсидии бюджетам сельских поселений на обеспечение стимулирующих выплат работникам муниципальных учреждений культуры </t>
  </si>
  <si>
    <t xml:space="preserve">МО "Нежновское сельское </t>
  </si>
  <si>
    <t xml:space="preserve"> в бюджет муниципального образования "Нежновское сельское поселение" </t>
  </si>
  <si>
    <t>2 02 10000 00 0000 000</t>
  </si>
  <si>
    <t xml:space="preserve">Дотации бюджетам субъектов Российской Федерации и муниципальных образований
</t>
  </si>
  <si>
    <t>2 02 15001 10 0000 151</t>
  </si>
  <si>
    <t>Дотации бюджетам сельских поселений на выравнивание бюджетной обеспеченности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</si>
  <si>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</si>
  <si>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</si>
  <si>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</si>
  <si>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</si>
  <si>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по кодам видов доходов на 2018 год и на плановый период 2019 и 2020 годов</t>
  </si>
  <si>
    <t>2 02 40000 00 0000 000</t>
  </si>
  <si>
    <t>2 02 49999 10 0000 151</t>
  </si>
  <si>
    <t>Иные межбюджетные трансферты</t>
  </si>
  <si>
    <t>Прочие межбюджетные трансферты, передаваемые бюджетам сельских поселений (решение вопросов местного значения, связанных с обеспечением жителей поселения услугами организаций культуры)</t>
  </si>
  <si>
    <t>от 04.12.2017г №52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</si>
</sst>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0"/>
  </numFmts>
  <fonts count="45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5" fillId="32" borderId="0" xfId="0" applyFont="1" applyFill="1" applyAlignment="1">
      <alignment horizontal="right"/>
    </xf>
    <xf numFmtId="0" fontId="4" fillId="32" borderId="0" xfId="0" applyFont="1" applyFill="1" applyAlignment="1">
      <alignment horizontal="right"/>
    </xf>
    <xf numFmtId="0" fontId="2" fillId="32" borderId="10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166" fontId="2" fillId="32" borderId="10" xfId="0" applyNumberFormat="1" applyFont="1" applyFill="1" applyBorder="1" applyAlignment="1">
      <alignment vertical="top"/>
    </xf>
    <xf numFmtId="166" fontId="3" fillId="32" borderId="10" xfId="0" applyNumberFormat="1" applyFont="1" applyFill="1" applyBorder="1" applyAlignment="1">
      <alignment vertical="top"/>
    </xf>
    <xf numFmtId="166" fontId="3" fillId="32" borderId="10" xfId="0" applyNumberFormat="1" applyFont="1" applyFill="1" applyBorder="1" applyAlignment="1">
      <alignment horizontal="right" vertical="top"/>
    </xf>
    <xf numFmtId="166" fontId="2" fillId="32" borderId="10" xfId="0" applyNumberFormat="1" applyFont="1" applyFill="1" applyBorder="1" applyAlignment="1">
      <alignment vertical="center"/>
    </xf>
    <xf numFmtId="0" fontId="3" fillId="32" borderId="0" xfId="0" applyFont="1" applyFill="1" applyAlignment="1">
      <alignment/>
    </xf>
    <xf numFmtId="2" fontId="3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>
      <alignment horizontal="justify" vertical="center" wrapText="1"/>
    </xf>
    <xf numFmtId="166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left" vertical="center"/>
    </xf>
    <xf numFmtId="166" fontId="4" fillId="0" borderId="10" xfId="0" applyNumberFormat="1" applyFont="1" applyFill="1" applyBorder="1" applyAlignment="1">
      <alignment horizontal="right" vertical="top"/>
    </xf>
    <xf numFmtId="0" fontId="4" fillId="0" borderId="10" xfId="0" applyFont="1" applyBorder="1" applyAlignment="1">
      <alignment horizontal="left" vertical="center" wrapText="1"/>
    </xf>
    <xf numFmtId="166" fontId="4" fillId="0" borderId="10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2" fillId="32" borderId="0" xfId="0" applyFont="1" applyFill="1" applyAlignment="1">
      <alignment horizont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view="pageBreakPreview" zoomScaleSheetLayoutView="100" zoomScalePageLayoutView="0" workbookViewId="0" topLeftCell="A1">
      <selection activeCell="A7" sqref="A7:E7"/>
    </sheetView>
  </sheetViews>
  <sheetFormatPr defaultColWidth="9.125" defaultRowHeight="12.75"/>
  <cols>
    <col min="1" max="1" width="27.00390625" style="3" customWidth="1"/>
    <col min="2" max="2" width="63.375" style="3" customWidth="1"/>
    <col min="3" max="3" width="14.50390625" style="22" customWidth="1"/>
    <col min="4" max="5" width="14.50390625" style="3" customWidth="1"/>
    <col min="6" max="8" width="9.125" style="3" customWidth="1"/>
    <col min="9" max="9" width="7.625" style="3" customWidth="1"/>
    <col min="10" max="16384" width="9.125" style="3" customWidth="1"/>
  </cols>
  <sheetData>
    <row r="1" spans="1:5" ht="18">
      <c r="A1" s="1"/>
      <c r="D1" s="2"/>
      <c r="E1" s="14" t="s">
        <v>44</v>
      </c>
    </row>
    <row r="2" spans="1:5" ht="18">
      <c r="A2" s="1"/>
      <c r="D2" s="4"/>
      <c r="E2" s="15" t="s">
        <v>11</v>
      </c>
    </row>
    <row r="3" spans="4:5" ht="18">
      <c r="D3" s="4"/>
      <c r="E3" s="15" t="s">
        <v>50</v>
      </c>
    </row>
    <row r="4" spans="4:5" ht="18">
      <c r="D4" s="4"/>
      <c r="E4" s="15" t="s">
        <v>23</v>
      </c>
    </row>
    <row r="5" spans="4:5" ht="18">
      <c r="D5" s="4"/>
      <c r="E5" s="15" t="s">
        <v>65</v>
      </c>
    </row>
    <row r="6" ht="9" customHeight="1"/>
    <row r="7" spans="1:5" ht="18">
      <c r="A7" s="36" t="s">
        <v>0</v>
      </c>
      <c r="B7" s="36"/>
      <c r="C7" s="36"/>
      <c r="D7" s="36"/>
      <c r="E7" s="36"/>
    </row>
    <row r="8" spans="1:5" ht="6" customHeight="1">
      <c r="A8" s="31"/>
      <c r="B8" s="31"/>
      <c r="C8" s="31"/>
      <c r="D8" s="31"/>
      <c r="E8" s="31"/>
    </row>
    <row r="9" spans="1:5" ht="18">
      <c r="A9" s="36" t="s">
        <v>46</v>
      </c>
      <c r="B9" s="36"/>
      <c r="C9" s="36"/>
      <c r="D9" s="36"/>
      <c r="E9" s="36"/>
    </row>
    <row r="10" spans="1:5" ht="17.25" customHeight="1">
      <c r="A10" s="38" t="s">
        <v>51</v>
      </c>
      <c r="B10" s="38"/>
      <c r="C10" s="38"/>
      <c r="D10" s="38"/>
      <c r="E10" s="38"/>
    </row>
    <row r="11" spans="1:5" ht="18.75" customHeight="1">
      <c r="A11" s="42" t="s">
        <v>45</v>
      </c>
      <c r="B11" s="42"/>
      <c r="C11" s="42"/>
      <c r="D11" s="42"/>
      <c r="E11" s="42"/>
    </row>
    <row r="12" spans="1:5" ht="18">
      <c r="A12" s="36" t="s">
        <v>60</v>
      </c>
      <c r="B12" s="36"/>
      <c r="C12" s="36"/>
      <c r="D12" s="36"/>
      <c r="E12" s="36"/>
    </row>
    <row r="14" spans="1:6" ht="27.75" customHeight="1">
      <c r="A14" s="40" t="s">
        <v>1</v>
      </c>
      <c r="B14" s="41" t="s">
        <v>2</v>
      </c>
      <c r="C14" s="39" t="s">
        <v>24</v>
      </c>
      <c r="D14" s="39"/>
      <c r="E14" s="39"/>
      <c r="F14" s="5"/>
    </row>
    <row r="15" spans="1:6" ht="24.75" customHeight="1">
      <c r="A15" s="40"/>
      <c r="B15" s="41"/>
      <c r="C15" s="16" t="s">
        <v>38</v>
      </c>
      <c r="D15" s="16" t="s">
        <v>39</v>
      </c>
      <c r="E15" s="16" t="s">
        <v>40</v>
      </c>
      <c r="F15" s="5"/>
    </row>
    <row r="16" spans="1:5" ht="18">
      <c r="A16" s="7">
        <v>1</v>
      </c>
      <c r="B16" s="7">
        <v>2</v>
      </c>
      <c r="C16" s="17">
        <v>3</v>
      </c>
      <c r="D16" s="17">
        <v>4</v>
      </c>
      <c r="E16" s="17">
        <v>5</v>
      </c>
    </row>
    <row r="17" spans="1:5" ht="18.75" customHeight="1">
      <c r="A17" s="10" t="s">
        <v>3</v>
      </c>
      <c r="B17" s="11" t="s">
        <v>37</v>
      </c>
      <c r="C17" s="18">
        <f>C18+C20+C24+C27+C22</f>
        <v>5877.900000000001</v>
      </c>
      <c r="D17" s="18">
        <f>D18+D20+D24+D27+D22</f>
        <v>5898.3</v>
      </c>
      <c r="E17" s="18">
        <f>E18+E20+E24+E27+E22</f>
        <v>5901.3</v>
      </c>
    </row>
    <row r="18" spans="1:5" ht="18.75" customHeight="1">
      <c r="A18" s="10" t="s">
        <v>4</v>
      </c>
      <c r="B18" s="11" t="s">
        <v>5</v>
      </c>
      <c r="C18" s="18">
        <f>C19</f>
        <v>457.7</v>
      </c>
      <c r="D18" s="18">
        <f>D19</f>
        <v>457.7</v>
      </c>
      <c r="E18" s="18">
        <f>E19</f>
        <v>457.7</v>
      </c>
    </row>
    <row r="19" spans="1:5" ht="18.75" customHeight="1">
      <c r="A19" s="9" t="s">
        <v>6</v>
      </c>
      <c r="B19" s="12" t="s">
        <v>12</v>
      </c>
      <c r="C19" s="19">
        <v>457.7</v>
      </c>
      <c r="D19" s="19">
        <v>457.7</v>
      </c>
      <c r="E19" s="19">
        <v>457.7</v>
      </c>
    </row>
    <row r="20" spans="1:5" ht="41.25" customHeight="1">
      <c r="A20" s="10" t="s">
        <v>19</v>
      </c>
      <c r="B20" s="13" t="s">
        <v>25</v>
      </c>
      <c r="C20" s="18">
        <f>C21</f>
        <v>1752.7</v>
      </c>
      <c r="D20" s="18">
        <f>D21</f>
        <v>1770.1</v>
      </c>
      <c r="E20" s="18">
        <f>E21</f>
        <v>1770.1</v>
      </c>
    </row>
    <row r="21" spans="1:5" ht="41.25" customHeight="1">
      <c r="A21" s="9" t="s">
        <v>20</v>
      </c>
      <c r="B21" s="8" t="s">
        <v>21</v>
      </c>
      <c r="C21" s="19">
        <v>1752.7</v>
      </c>
      <c r="D21" s="19">
        <v>1770.1</v>
      </c>
      <c r="E21" s="19">
        <v>1770.1</v>
      </c>
    </row>
    <row r="22" spans="1:5" ht="18">
      <c r="A22" s="10" t="s">
        <v>56</v>
      </c>
      <c r="B22" s="13" t="s">
        <v>57</v>
      </c>
      <c r="C22" s="18">
        <f>C23</f>
        <v>2.5</v>
      </c>
      <c r="D22" s="18">
        <f>D23</f>
        <v>2.5</v>
      </c>
      <c r="E22" s="18">
        <f>E23</f>
        <v>2.5</v>
      </c>
    </row>
    <row r="23" spans="1:5" ht="18">
      <c r="A23" s="9" t="s">
        <v>58</v>
      </c>
      <c r="B23" s="8" t="s">
        <v>59</v>
      </c>
      <c r="C23" s="19">
        <v>2.5</v>
      </c>
      <c r="D23" s="19">
        <v>2.5</v>
      </c>
      <c r="E23" s="19">
        <v>2.5</v>
      </c>
    </row>
    <row r="24" spans="1:5" ht="18.75" customHeight="1">
      <c r="A24" s="10" t="s">
        <v>7</v>
      </c>
      <c r="B24" s="11" t="s">
        <v>28</v>
      </c>
      <c r="C24" s="18">
        <f>SUM(C25:C26)</f>
        <v>3652.7</v>
      </c>
      <c r="D24" s="18">
        <f>SUM(D25:D26)</f>
        <v>3655.7</v>
      </c>
      <c r="E24" s="18">
        <f>SUM(E25:E26)</f>
        <v>3658.7</v>
      </c>
    </row>
    <row r="25" spans="1:5" ht="18.75" customHeight="1">
      <c r="A25" s="9" t="s">
        <v>14</v>
      </c>
      <c r="B25" s="8" t="s">
        <v>15</v>
      </c>
      <c r="C25" s="19">
        <v>141</v>
      </c>
      <c r="D25" s="19">
        <v>144</v>
      </c>
      <c r="E25" s="19">
        <v>147</v>
      </c>
    </row>
    <row r="26" spans="1:5" ht="18">
      <c r="A26" s="9" t="s">
        <v>16</v>
      </c>
      <c r="B26" s="8" t="s">
        <v>17</v>
      </c>
      <c r="C26" s="19">
        <v>3511.7</v>
      </c>
      <c r="D26" s="19">
        <v>3511.7</v>
      </c>
      <c r="E26" s="19">
        <v>3511.7</v>
      </c>
    </row>
    <row r="27" spans="1:5" ht="18">
      <c r="A27" s="10" t="s">
        <v>8</v>
      </c>
      <c r="B27" s="11" t="s">
        <v>13</v>
      </c>
      <c r="C27" s="18">
        <f>C28</f>
        <v>12.3</v>
      </c>
      <c r="D27" s="18">
        <f>D28</f>
        <v>12.3</v>
      </c>
      <c r="E27" s="18">
        <f>E28</f>
        <v>12.3</v>
      </c>
    </row>
    <row r="28" spans="1:5" ht="57.75" customHeight="1">
      <c r="A28" s="9" t="s">
        <v>29</v>
      </c>
      <c r="B28" s="8" t="s">
        <v>18</v>
      </c>
      <c r="C28" s="19">
        <v>12.3</v>
      </c>
      <c r="D28" s="19">
        <v>12.3</v>
      </c>
      <c r="E28" s="19">
        <v>12.3</v>
      </c>
    </row>
    <row r="29" spans="1:5" ht="18">
      <c r="A29" s="10" t="s">
        <v>9</v>
      </c>
      <c r="B29" s="11" t="s">
        <v>10</v>
      </c>
      <c r="C29" s="18">
        <f>C30</f>
        <v>5356.700000000001</v>
      </c>
      <c r="D29" s="18">
        <f>D30</f>
        <v>2128.7</v>
      </c>
      <c r="E29" s="18">
        <f>E30</f>
        <v>2086.6</v>
      </c>
    </row>
    <row r="30" spans="1:5" ht="38.25" customHeight="1">
      <c r="A30" s="9" t="s">
        <v>26</v>
      </c>
      <c r="B30" s="8" t="s">
        <v>27</v>
      </c>
      <c r="C30" s="20">
        <f>C33+C37+C31+C40</f>
        <v>5356.700000000001</v>
      </c>
      <c r="D30" s="20">
        <f>D33+D37+D31</f>
        <v>2128.7</v>
      </c>
      <c r="E30" s="20">
        <f>E33+E37+E31</f>
        <v>2086.6</v>
      </c>
    </row>
    <row r="31" spans="1:5" s="6" customFormat="1" ht="44.25" customHeight="1">
      <c r="A31" s="32" t="s">
        <v>52</v>
      </c>
      <c r="B31" s="8" t="s">
        <v>53</v>
      </c>
      <c r="C31" s="33">
        <f>C32</f>
        <v>1914.2</v>
      </c>
      <c r="D31" s="33">
        <f>D32</f>
        <v>2002.3</v>
      </c>
      <c r="E31" s="33">
        <f>E32</f>
        <v>2085.6</v>
      </c>
    </row>
    <row r="32" spans="1:5" s="6" customFormat="1" ht="44.25" customHeight="1">
      <c r="A32" s="24" t="s">
        <v>54</v>
      </c>
      <c r="B32" s="34" t="s">
        <v>55</v>
      </c>
      <c r="C32" s="33">
        <v>1914.2</v>
      </c>
      <c r="D32" s="35">
        <v>2002.3</v>
      </c>
      <c r="E32" s="35">
        <v>2085.6</v>
      </c>
    </row>
    <row r="33" spans="1:5" s="6" customFormat="1" ht="43.5" customHeight="1">
      <c r="A33" s="24" t="s">
        <v>30</v>
      </c>
      <c r="B33" s="25" t="s">
        <v>31</v>
      </c>
      <c r="C33" s="28">
        <f>C34+C36+C35</f>
        <v>2154.7</v>
      </c>
      <c r="D33" s="28">
        <f>D34+D36+D35</f>
        <v>0</v>
      </c>
      <c r="E33" s="28">
        <f>E34+E36+E35</f>
        <v>0</v>
      </c>
    </row>
    <row r="34" spans="1:5" s="6" customFormat="1" ht="135" customHeight="1">
      <c r="A34" s="26" t="s">
        <v>41</v>
      </c>
      <c r="B34" s="23" t="s">
        <v>47</v>
      </c>
      <c r="C34" s="28">
        <v>767.7</v>
      </c>
      <c r="D34" s="30">
        <v>0</v>
      </c>
      <c r="E34" s="30">
        <v>0</v>
      </c>
    </row>
    <row r="35" spans="1:5" s="6" customFormat="1" ht="104.25" customHeight="1">
      <c r="A35" s="26" t="s">
        <v>32</v>
      </c>
      <c r="B35" s="23" t="s">
        <v>48</v>
      </c>
      <c r="C35" s="28">
        <v>1272.3</v>
      </c>
      <c r="D35" s="30">
        <v>0</v>
      </c>
      <c r="E35" s="30">
        <v>0</v>
      </c>
    </row>
    <row r="36" spans="1:5" s="6" customFormat="1" ht="57.75" customHeight="1">
      <c r="A36" s="26" t="s">
        <v>32</v>
      </c>
      <c r="B36" s="23" t="s">
        <v>49</v>
      </c>
      <c r="C36" s="28">
        <v>114.7</v>
      </c>
      <c r="D36" s="30">
        <v>0</v>
      </c>
      <c r="E36" s="30">
        <v>0</v>
      </c>
    </row>
    <row r="37" spans="1:5" s="6" customFormat="1" ht="36">
      <c r="A37" s="26" t="s">
        <v>33</v>
      </c>
      <c r="B37" s="25" t="s">
        <v>34</v>
      </c>
      <c r="C37" s="28">
        <f>C38+C39</f>
        <v>126.4</v>
      </c>
      <c r="D37" s="28">
        <f>D38+D39</f>
        <v>126.4</v>
      </c>
      <c r="E37" s="28">
        <f>E38+E39</f>
        <v>1</v>
      </c>
    </row>
    <row r="38" spans="1:5" s="6" customFormat="1" ht="83.25" customHeight="1">
      <c r="A38" s="26" t="s">
        <v>35</v>
      </c>
      <c r="B38" s="27" t="s">
        <v>36</v>
      </c>
      <c r="C38" s="28">
        <v>1</v>
      </c>
      <c r="D38" s="30">
        <v>1</v>
      </c>
      <c r="E38" s="30">
        <v>1</v>
      </c>
    </row>
    <row r="39" spans="1:5" s="6" customFormat="1" ht="54">
      <c r="A39" s="26" t="s">
        <v>43</v>
      </c>
      <c r="B39" s="27" t="s">
        <v>42</v>
      </c>
      <c r="C39" s="28">
        <v>125.4</v>
      </c>
      <c r="D39" s="29">
        <v>125.4</v>
      </c>
      <c r="E39" s="30">
        <v>0</v>
      </c>
    </row>
    <row r="40" spans="1:5" s="6" customFormat="1" ht="27" customHeight="1">
      <c r="A40" s="26" t="s">
        <v>61</v>
      </c>
      <c r="B40" s="27" t="s">
        <v>63</v>
      </c>
      <c r="C40" s="28">
        <f>C41</f>
        <v>1161.4</v>
      </c>
      <c r="D40" s="28">
        <f>D41</f>
        <v>0</v>
      </c>
      <c r="E40" s="28">
        <f>E41</f>
        <v>0</v>
      </c>
    </row>
    <row r="41" spans="1:5" s="6" customFormat="1" ht="76.5" customHeight="1">
      <c r="A41" s="26" t="s">
        <v>62</v>
      </c>
      <c r="B41" s="27" t="s">
        <v>64</v>
      </c>
      <c r="C41" s="28">
        <v>1161.4</v>
      </c>
      <c r="D41" s="29">
        <v>0</v>
      </c>
      <c r="E41" s="30">
        <v>0</v>
      </c>
    </row>
    <row r="42" spans="1:5" ht="18">
      <c r="A42" s="37" t="s">
        <v>22</v>
      </c>
      <c r="B42" s="37"/>
      <c r="C42" s="21">
        <f>C17+C29</f>
        <v>11234.600000000002</v>
      </c>
      <c r="D42" s="21">
        <f>D17+D29</f>
        <v>8027</v>
      </c>
      <c r="E42" s="21">
        <f>E17+E29</f>
        <v>7987.9</v>
      </c>
    </row>
  </sheetData>
  <sheetProtection/>
  <mergeCells count="9">
    <mergeCell ref="A7:E7"/>
    <mergeCell ref="A9:E9"/>
    <mergeCell ref="A42:B42"/>
    <mergeCell ref="A10:E10"/>
    <mergeCell ref="A12:E12"/>
    <mergeCell ref="C14:E14"/>
    <mergeCell ref="A14:A15"/>
    <mergeCell ref="B14:B15"/>
    <mergeCell ref="A11:E11"/>
  </mergeCells>
  <printOptions/>
  <pageMargins left="1.1811023622047245" right="0.3937007874015748" top="0.7874015748031497" bottom="0.5905511811023623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Нина Леонидовна</cp:lastModifiedBy>
  <cp:lastPrinted>2017-11-03T07:15:57Z</cp:lastPrinted>
  <dcterms:created xsi:type="dcterms:W3CDTF">2010-11-02T06:17:02Z</dcterms:created>
  <dcterms:modified xsi:type="dcterms:W3CDTF">2017-12-04T13:39:21Z</dcterms:modified>
  <cp:category/>
  <cp:version/>
  <cp:contentType/>
  <cp:contentStatus/>
</cp:coreProperties>
</file>